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drawings/drawing3.xml" ContentType="application/vnd.openxmlformats-officedocument.drawingml.chartshapes+xml"/>
  <Override PartName="/xl/drawings/drawing7.xml" ContentType="application/vnd.openxmlformats-officedocument.drawingml.chartshapes+xml"/>
  <Override PartName="/xl/drawings/drawing10.xml" ContentType="application/vnd.openxmlformats-officedocument.drawingml.chartshapes+xml"/>
  <Override PartName="/xl/drawings/drawing15.xml" ContentType="application/vnd.openxmlformats-officedocument.drawingml.chartshapes+xml"/>
  <Override PartName="/xl/drawings/drawing5.xml" ContentType="application/vnd.openxmlformats-officedocument.drawingml.chartshapes+xml"/>
  <Override PartName="/xl/drawings/drawing12.xml" ContentType="application/vnd.openxmlformats-officedocument.drawingml.chartshapes+xml"/>
  <Override PartName="/xl/workbook.xml" ContentType="application/vnd.openxmlformats-officedocument.spreadsheetml.sheet.main+xml"/>
  <Override PartName="/xl/worksheets/sheet10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charts/chart9.xml" ContentType="application/vnd.openxmlformats-officedocument.drawingml.chart+xml"/>
  <Override PartName="/xl/worksheets/sheet4.xml" ContentType="application/vnd.openxmlformats-officedocument.spreadsheetml.worksheet+xml"/>
  <Override PartName="/xl/drawings/drawing1.xml" ContentType="application/vnd.openxmlformats-officedocument.drawing+xml"/>
  <Override PartName="/xl/charts/chart4.xml" ContentType="application/vnd.openxmlformats-officedocument.drawingml.chart+xml"/>
  <Override PartName="/xl/drawings/drawing14.xml" ContentType="application/vnd.openxmlformats-officedocument.drawing+xml"/>
  <Override PartName="/xl/worksheets/sheet7.xml" ContentType="application/vnd.openxmlformats-officedocument.spreadsheetml.worksheet+xml"/>
  <Override PartName="/xl/drawings/drawing8.xml" ContentType="application/vnd.openxmlformats-officedocument.drawing+xml"/>
  <Override PartName="/xl/drawings/drawing6.xml" ContentType="application/vnd.openxmlformats-officedocument.drawing+xml"/>
  <Override PartName="/xl/worksheets/sheet8.xml" ContentType="application/vnd.openxmlformats-officedocument.spreadsheetml.workshee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worksheets/sheet9.xml" ContentType="application/vnd.openxmlformats-officedocument.spreadsheetml.worksheet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8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9.xml" ContentType="application/vnd.openxmlformats-officedocument.drawing+xml"/>
  <Override PartName="/xl/drawings/drawing13.xml" ContentType="application/vnd.openxmlformats-officedocument.drawing+xml"/>
  <Override PartName="/xl/charts/chart7.xml" ContentType="application/vnd.openxmlformats-officedocument.drawingml.char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drawings/drawing11.xml" ContentType="application/vnd.openxmlformats-officedocument.drawing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440" yWindow="1500" windowWidth="19320" windowHeight="7935" firstSheet="1" activeTab="9"/>
  </bookViews>
  <sheets>
    <sheet name="FAME Persistence2" sheetId="26" state="veryHidden" r:id="rId1"/>
    <sheet name="איור 1" sheetId="3" r:id="rId2"/>
    <sheet name="איור 2א" sheetId="2" r:id="rId3"/>
    <sheet name="איור 2ב" sheetId="15" r:id="rId4"/>
    <sheet name="איור 3" sheetId="1" r:id="rId5"/>
    <sheet name="איור 4" sheetId="9" r:id="rId6"/>
    <sheet name="איור 5א" sheetId="10" r:id="rId7"/>
    <sheet name="איור 5ב" sheetId="14" r:id="rId8"/>
    <sheet name="איור 6" sheetId="16" r:id="rId9"/>
    <sheet name="איור 7" sheetId="20" r:id="rId10"/>
  </sheets>
  <externalReferences>
    <externalReference r:id="rId11"/>
  </externalReferences>
  <calcPr calcId="145621"/>
</workbook>
</file>

<file path=xl/calcChain.xml><?xml version="1.0" encoding="utf-8"?>
<calcChain xmlns="http://schemas.openxmlformats.org/spreadsheetml/2006/main">
  <c r="D24" i="3" l="1"/>
  <c r="C24" i="3"/>
  <c r="B24" i="3"/>
  <c r="D11" i="15" l="1"/>
  <c r="C11" i="15"/>
  <c r="B11" i="15"/>
  <c r="D10" i="15"/>
  <c r="C10" i="15"/>
  <c r="B10" i="15"/>
  <c r="D9" i="15"/>
  <c r="C9" i="15"/>
  <c r="B9" i="15"/>
  <c r="D8" i="15"/>
  <c r="C8" i="15"/>
  <c r="B8" i="15"/>
  <c r="D7" i="15"/>
  <c r="C7" i="15"/>
  <c r="B7" i="15"/>
  <c r="D6" i="15"/>
  <c r="C6" i="15"/>
  <c r="B6" i="15"/>
  <c r="D5" i="15"/>
  <c r="C5" i="15"/>
  <c r="B5" i="15"/>
  <c r="D4" i="15"/>
  <c r="C4" i="15"/>
  <c r="B4" i="15"/>
  <c r="A4" i="15"/>
  <c r="A5" i="15" s="1"/>
  <c r="A6" i="15" s="1"/>
  <c r="A7" i="15" s="1"/>
  <c r="A8" i="15" s="1"/>
  <c r="A9" i="15" s="1"/>
  <c r="A10" i="15" s="1"/>
  <c r="A11" i="15" s="1"/>
  <c r="D3" i="15"/>
  <c r="C3" i="15"/>
  <c r="B3" i="15"/>
  <c r="D2" i="15"/>
  <c r="C2" i="15"/>
  <c r="B2" i="15"/>
  <c r="D3" i="3" l="1"/>
  <c r="D4" i="3"/>
  <c r="D5" i="3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" i="3"/>
  <c r="A4" i="1" l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</calcChain>
</file>

<file path=xl/sharedStrings.xml><?xml version="1.0" encoding="utf-8"?>
<sst xmlns="http://schemas.openxmlformats.org/spreadsheetml/2006/main" count="120" uniqueCount="110">
  <si>
    <t>חיסכון ציבורי</t>
  </si>
  <si>
    <t>חיסכון פרטי</t>
  </si>
  <si>
    <t>(sav.A_n/gdp.A_n)*100</t>
  </si>
  <si>
    <t>(sav_GOV.A_n/gdp.A_n)*100</t>
  </si>
  <si>
    <t>(sav_PRIV.A_n/gdp.A_n)*100</t>
  </si>
  <si>
    <t>$B$3</t>
  </si>
  <si>
    <t>$C$3</t>
  </si>
  <si>
    <t>$D$3</t>
  </si>
  <si>
    <t>2016-2008</t>
  </si>
  <si>
    <t>2016-2012</t>
  </si>
  <si>
    <t>2016-2014</t>
  </si>
  <si>
    <t>החוב הציבורי</t>
  </si>
  <si>
    <t>האשראי למשקי הבית</t>
  </si>
  <si>
    <t>הצריכה הפרטית</t>
  </si>
  <si>
    <t>התוצר</t>
  </si>
  <si>
    <t>איור 3</t>
  </si>
  <si>
    <t>A1:A23</t>
  </si>
  <si>
    <t>יחס מחירים</t>
  </si>
  <si>
    <t>מדד המחירים לצרכן</t>
  </si>
  <si>
    <t>תנאי הסחר</t>
  </si>
  <si>
    <t>מחיר תוצר</t>
  </si>
  <si>
    <t>Australia</t>
  </si>
  <si>
    <t>Austria</t>
  </si>
  <si>
    <t>Belgium</t>
  </si>
  <si>
    <t>Canada</t>
  </si>
  <si>
    <t>Chile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</si>
  <si>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</si>
  <si>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</si>
  <si>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</si>
  <si>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</si>
  <si>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</si>
  <si>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</si>
  <si>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</si>
  <si>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</si>
  <si>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Iceland</t>
  </si>
  <si>
    <t>Ireland</t>
  </si>
  <si>
    <t>Israel</t>
  </si>
  <si>
    <t>Italy</t>
  </si>
  <si>
    <t>Japan</t>
  </si>
  <si>
    <t>Korea</t>
  </si>
  <si>
    <t>Latvia</t>
  </si>
  <si>
    <t>Luxembourg</t>
  </si>
  <si>
    <t>Mexico</t>
  </si>
  <si>
    <t>Netherlands</t>
  </si>
  <si>
    <t>New Zealand</t>
  </si>
  <si>
    <t>Norway</t>
  </si>
  <si>
    <t>Poland</t>
  </si>
  <si>
    <t>Portugal</t>
  </si>
  <si>
    <t>Slovak Republic</t>
  </si>
  <si>
    <t>Slovenia</t>
  </si>
  <si>
    <t>Spain</t>
  </si>
  <si>
    <t>Sweden</t>
  </si>
  <si>
    <t>Switzerland</t>
  </si>
  <si>
    <t>Turkey</t>
  </si>
  <si>
    <t>United Kingdom</t>
  </si>
  <si>
    <t>United States</t>
  </si>
  <si>
    <t>OECD - Total</t>
  </si>
  <si>
    <t>World</t>
  </si>
  <si>
    <t>country</t>
  </si>
  <si>
    <t>המשקל בתוצר</t>
  </si>
  <si>
    <t>שיעור שינוי שנתי כמותי</t>
  </si>
  <si>
    <t>כאחוז מהתוצר</t>
  </si>
  <si>
    <t>שיעור שינוי</t>
  </si>
  <si>
    <t>2015</t>
  </si>
  <si>
    <t>2016</t>
  </si>
  <si>
    <t>שארית הרגרסיה</t>
  </si>
  <si>
    <t>שע"ח אירו-דולר</t>
  </si>
  <si>
    <t>איור 1</t>
  </si>
  <si>
    <t>כולל קבוע</t>
  </si>
  <si>
    <t>דולר</t>
  </si>
  <si>
    <t>נפט</t>
  </si>
  <si>
    <t>שארית</t>
  </si>
  <si>
    <t>תרומת</t>
  </si>
  <si>
    <t>אוסטרליה</t>
  </si>
  <si>
    <t>קנדה</t>
  </si>
  <si>
    <t>מקסיקו</t>
  </si>
  <si>
    <t>צ'ילה</t>
  </si>
  <si>
    <t>ניו-זילנד</t>
  </si>
  <si>
    <t>סלובקיה</t>
  </si>
  <si>
    <t>עולם</t>
  </si>
  <si>
    <t>לוקסמבורג</t>
  </si>
  <si>
    <t>דנמרק</t>
  </si>
  <si>
    <t>בריטניה</t>
  </si>
  <si>
    <t>צ'כיה</t>
  </si>
  <si>
    <t>אסטוניה</t>
  </si>
  <si>
    <t>ספרד</t>
  </si>
  <si>
    <t>הולנד</t>
  </si>
  <si>
    <t>בלגיה</t>
  </si>
  <si>
    <t>אוסטריה</t>
  </si>
  <si>
    <t>הונגריה</t>
  </si>
  <si>
    <t>סלובניה</t>
  </si>
  <si>
    <t>פינלנד</t>
  </si>
  <si>
    <t>OECD</t>
  </si>
  <si>
    <t>אירלנד</t>
  </si>
  <si>
    <t>פולין</t>
  </si>
  <si>
    <t>יוון</t>
  </si>
  <si>
    <t xml:space="preserve">צרפת </t>
  </si>
  <si>
    <t>גרמניה</t>
  </si>
  <si>
    <t>ארה"ב</t>
  </si>
  <si>
    <t>פורטוגל</t>
  </si>
  <si>
    <t>איטליה</t>
  </si>
  <si>
    <t>לטביה</t>
  </si>
  <si>
    <t>איסלנד</t>
  </si>
  <si>
    <t>קוריאה הדרומית</t>
  </si>
  <si>
    <t>ישראל</t>
  </si>
  <si>
    <t>יפן</t>
  </si>
  <si>
    <t>שוודיה</t>
  </si>
  <si>
    <t>נורווגיה</t>
  </si>
  <si>
    <t>טורקיה</t>
  </si>
  <si>
    <t>שווייץ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</si>
</sst>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0.0%"/>
    <numFmt numFmtId="166" formatCode="#,##0.0"/>
    <numFmt numFmtId="167" formatCode="B1mmm\-yy"/>
  </numFmts>
  <fonts count="14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8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b/>
      <sz val="8"/>
      <color theme="1"/>
      <name val="Arial"/>
      <family val="2"/>
      <scheme val="minor"/>
    </font>
    <font>
      <sz val="8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b/>
      <sz val="10"/>
      <color theme="1"/>
      <name val="Arial"/>
      <family val="2"/>
      <scheme val="minor"/>
    </font>
    <font>
      <sz val="10"/>
      <color theme="1"/>
      <name val="Arial"/>
      <family val="2"/>
      <charset val="177"/>
      <scheme val="minor"/>
    </font>
    <font>
      <b/>
      <sz val="11"/>
      <color theme="1"/>
      <name val="Arial"/>
      <family val="2"/>
      <scheme val="minor"/>
    </font>
    <font>
      <sz val="8"/>
      <name val="Arial"/>
      <family val="2"/>
      <scheme val="minor"/>
    </font>
    <font>
      <b/>
      <sz val="10"/>
      <name val="Arial"/>
      <family val="2"/>
      <scheme val="minor"/>
    </font>
    <font>
      <sz val="10"/>
      <name val="Arial"/>
      <family val="2"/>
      <scheme val="minor"/>
    </font>
    <font>
      <b/>
      <sz val="10"/>
      <color rgb="FF000000"/>
      <name val="Arial"/>
      <family val="2"/>
      <charset val="177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9" fontId="3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/>
    <xf numFmtId="0" fontId="0" fillId="0" borderId="0" xfId="0" quotePrefix="1"/>
    <xf numFmtId="22" fontId="0" fillId="0" borderId="0" xfId="0" applyNumberFormat="1"/>
    <xf numFmtId="0" fontId="5" fillId="0" borderId="0" xfId="0" applyFont="1" applyFill="1"/>
    <xf numFmtId="2" fontId="5" fillId="0" borderId="0" xfId="0" applyNumberFormat="1" applyFont="1" applyFill="1" applyAlignment="1">
      <alignment horizontal="center"/>
    </xf>
    <xf numFmtId="166" fontId="5" fillId="0" borderId="0" xfId="0" applyNumberFormat="1" applyFont="1" applyFill="1"/>
    <xf numFmtId="164" fontId="5" fillId="0" borderId="0" xfId="0" applyNumberFormat="1" applyFont="1" applyFill="1" applyAlignment="1">
      <alignment horizontal="center"/>
    </xf>
    <xf numFmtId="165" fontId="5" fillId="0" borderId="0" xfId="2" applyNumberFormat="1" applyFont="1" applyFill="1"/>
    <xf numFmtId="0" fontId="4" fillId="0" borderId="0" xfId="0" applyFont="1" applyFill="1"/>
    <xf numFmtId="2" fontId="4" fillId="0" borderId="0" xfId="0" applyNumberFormat="1" applyFont="1" applyFill="1" applyAlignment="1">
      <alignment horizontal="center"/>
    </xf>
    <xf numFmtId="0" fontId="6" fillId="0" borderId="0" xfId="0" applyFont="1" applyFill="1"/>
    <xf numFmtId="0" fontId="7" fillId="0" borderId="0" xfId="0" applyFont="1" applyFill="1"/>
    <xf numFmtId="166" fontId="7" fillId="0" borderId="0" xfId="0" applyNumberFormat="1" applyFont="1" applyFill="1" applyAlignment="1">
      <alignment horizontal="center"/>
    </xf>
    <xf numFmtId="2" fontId="7" fillId="0" borderId="0" xfId="0" applyNumberFormat="1" applyFont="1" applyFill="1" applyAlignment="1">
      <alignment horizontal="center"/>
    </xf>
    <xf numFmtId="166" fontId="6" fillId="0" borderId="0" xfId="0" applyNumberFormat="1" applyFont="1" applyFill="1" applyAlignment="1">
      <alignment horizontal="center"/>
    </xf>
    <xf numFmtId="164" fontId="6" fillId="0" borderId="0" xfId="0" applyNumberFormat="1" applyFont="1" applyFill="1" applyAlignment="1">
      <alignment horizontal="center"/>
    </xf>
    <xf numFmtId="165" fontId="6" fillId="0" borderId="0" xfId="2" applyNumberFormat="1" applyFont="1" applyFill="1" applyAlignment="1">
      <alignment horizontal="center"/>
    </xf>
    <xf numFmtId="2" fontId="6" fillId="0" borderId="0" xfId="0" applyNumberFormat="1" applyFont="1" applyFill="1" applyAlignment="1">
      <alignment horizontal="center"/>
    </xf>
    <xf numFmtId="14" fontId="8" fillId="0" borderId="0" xfId="0" applyNumberFormat="1" applyFont="1" applyAlignment="1">
      <alignment horizontal="center"/>
    </xf>
    <xf numFmtId="164" fontId="8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NumberFormat="1" applyFont="1" applyAlignment="1">
      <alignment horizontal="center"/>
    </xf>
    <xf numFmtId="0" fontId="8" fillId="0" borderId="0" xfId="0" applyFont="1"/>
    <xf numFmtId="0" fontId="5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164" fontId="0" fillId="0" borderId="0" xfId="2" applyNumberFormat="1" applyFont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10" fontId="7" fillId="0" borderId="0" xfId="0" applyNumberFormat="1" applyFont="1" applyAlignment="1">
      <alignment horizontal="center"/>
    </xf>
    <xf numFmtId="0" fontId="4" fillId="0" borderId="0" xfId="0" applyFont="1"/>
    <xf numFmtId="0" fontId="7" fillId="0" borderId="0" xfId="0" applyFont="1" applyAlignment="1">
      <alignment horizontal="center"/>
    </xf>
    <xf numFmtId="164" fontId="7" fillId="0" borderId="0" xfId="0" applyNumberFormat="1" applyFont="1" applyAlignment="1">
      <alignment horizontal="center"/>
    </xf>
    <xf numFmtId="0" fontId="7" fillId="0" borderId="0" xfId="0" applyFont="1"/>
    <xf numFmtId="0" fontId="9" fillId="0" borderId="0" xfId="0" applyFont="1"/>
    <xf numFmtId="166" fontId="5" fillId="0" borderId="0" xfId="0" applyNumberFormat="1" applyFont="1" applyFill="1" applyAlignment="1">
      <alignment horizontal="center"/>
    </xf>
    <xf numFmtId="2" fontId="9" fillId="0" borderId="0" xfId="0" applyNumberFormat="1" applyFont="1" applyBorder="1" applyAlignment="1">
      <alignment horizontal="center"/>
    </xf>
    <xf numFmtId="0" fontId="9" fillId="0" borderId="0" xfId="0" applyNumberFormat="1" applyFont="1" applyBorder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2" fontId="11" fillId="0" borderId="0" xfId="0" applyNumberFormat="1" applyFont="1" applyFill="1" applyAlignment="1">
      <alignment horizontal="center"/>
    </xf>
    <xf numFmtId="0" fontId="11" fillId="0" borderId="0" xfId="0" applyFont="1" applyFill="1" applyAlignment="1">
      <alignment horizontal="center"/>
    </xf>
    <xf numFmtId="164" fontId="12" fillId="0" borderId="0" xfId="0" applyNumberFormat="1" applyFont="1" applyFill="1" applyAlignment="1">
      <alignment horizontal="center"/>
    </xf>
    <xf numFmtId="164" fontId="10" fillId="0" borderId="0" xfId="0" applyNumberFormat="1" applyFont="1" applyFill="1" applyAlignment="1">
      <alignment horizontal="center"/>
    </xf>
    <xf numFmtId="0" fontId="10" fillId="0" borderId="0" xfId="0" applyFont="1" applyFill="1"/>
    <xf numFmtId="0" fontId="0" fillId="0" borderId="0" xfId="0" applyAlignment="1">
      <alignment horizontal="center"/>
    </xf>
    <xf numFmtId="2" fontId="2" fillId="0" borderId="0" xfId="0" applyNumberFormat="1" applyFont="1" applyAlignment="1">
      <alignment horizontal="center"/>
    </xf>
    <xf numFmtId="167" fontId="2" fillId="0" borderId="0" xfId="0" applyNumberFormat="1" applyFont="1"/>
    <xf numFmtId="0" fontId="13" fillId="0" borderId="0" xfId="0" applyFont="1" applyAlignment="1">
      <alignment horizontal="center" vertical="center" readingOrder="2"/>
    </xf>
    <xf numFmtId="0" fontId="2" fillId="0" borderId="0" xfId="0" applyFont="1" applyFill="1"/>
    <xf numFmtId="2" fontId="2" fillId="0" borderId="0" xfId="0" applyNumberFormat="1" applyFont="1" applyFill="1" applyAlignment="1">
      <alignment horizontal="center"/>
    </xf>
    <xf numFmtId="165" fontId="2" fillId="0" borderId="0" xfId="2" applyNumberFormat="1" applyFont="1"/>
    <xf numFmtId="0" fontId="2" fillId="0" borderId="0" xfId="0" applyFont="1" applyAlignment="1">
      <alignment horizontal="center"/>
    </xf>
    <xf numFmtId="166" fontId="6" fillId="0" borderId="0" xfId="0" applyNumberFormat="1" applyFont="1" applyFill="1" applyAlignment="1">
      <alignment horizontal="center"/>
    </xf>
    <xf numFmtId="0" fontId="2" fillId="0" borderId="0" xfId="0" applyFont="1" applyBorder="1" applyAlignment="1">
      <alignment horizontal="center"/>
    </xf>
    <xf numFmtId="0" fontId="10" fillId="0" borderId="0" xfId="0" applyFont="1" applyFill="1" applyAlignment="1">
      <alignment horizontal="center"/>
    </xf>
  </cellXfs>
  <cellStyles count="3">
    <cellStyle name="Normal" xfId="0" builtinId="0"/>
    <cellStyle name="Normal 2" xfId="1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Ref>
              <c:f>'איור 1'!$A$2:$A$24</c:f>
              <c:numCache>
                <c:formatCode>General</c:formatCode>
                <c:ptCount val="23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</c:numCache>
            </c:numRef>
          </c:cat>
          <c:val>
            <c:numRef>
              <c:f>'איור 1'!$D$2:$D$24</c:f>
              <c:numCache>
                <c:formatCode>0.0</c:formatCode>
                <c:ptCount val="23"/>
                <c:pt idx="0">
                  <c:v>100</c:v>
                </c:pt>
                <c:pt idx="1">
                  <c:v>98.454895668787728</c:v>
                </c:pt>
                <c:pt idx="2">
                  <c:v>97.892790840233019</c:v>
                </c:pt>
                <c:pt idx="3">
                  <c:v>99.273758066466527</c:v>
                </c:pt>
                <c:pt idx="4">
                  <c:v>100.34372142733783</c:v>
                </c:pt>
                <c:pt idx="5">
                  <c:v>101.42827427631795</c:v>
                </c:pt>
                <c:pt idx="6">
                  <c:v>102.09624622296411</c:v>
                </c:pt>
                <c:pt idx="7">
                  <c:v>100.971864770935</c:v>
                </c:pt>
                <c:pt idx="8">
                  <c:v>99.908364882029204</c:v>
                </c:pt>
                <c:pt idx="9">
                  <c:v>100.38596956270615</c:v>
                </c:pt>
                <c:pt idx="10">
                  <c:v>100.22337150647233</c:v>
                </c:pt>
                <c:pt idx="11">
                  <c:v>99.627639176240777</c:v>
                </c:pt>
                <c:pt idx="12">
                  <c:v>99.890237373033784</c:v>
                </c:pt>
                <c:pt idx="13">
                  <c:v>97.853113563709144</c:v>
                </c:pt>
                <c:pt idx="14">
                  <c:v>98.317723058105216</c:v>
                </c:pt>
                <c:pt idx="15">
                  <c:v>97.200181918326905</c:v>
                </c:pt>
                <c:pt idx="16">
                  <c:v>95.707420341298516</c:v>
                </c:pt>
                <c:pt idx="17">
                  <c:v>97.584199206669254</c:v>
                </c:pt>
                <c:pt idx="18">
                  <c:v>98.191071127859658</c:v>
                </c:pt>
                <c:pt idx="19">
                  <c:v>98.676922119823402</c:v>
                </c:pt>
                <c:pt idx="20">
                  <c:v>101.9395161456082</c:v>
                </c:pt>
                <c:pt idx="21">
                  <c:v>103.49445129497281</c:v>
                </c:pt>
                <c:pt idx="22">
                  <c:v>103.38348161644969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2007040"/>
        <c:axId val="112008576"/>
      </c:lineChart>
      <c:catAx>
        <c:axId val="1120070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12008576"/>
        <c:crosses val="autoZero"/>
        <c:auto val="1"/>
        <c:lblAlgn val="ctr"/>
        <c:lblOffset val="100"/>
        <c:noMultiLvlLbl val="0"/>
      </c:catAx>
      <c:valAx>
        <c:axId val="112008576"/>
        <c:scaling>
          <c:orientation val="minMax"/>
        </c:scaling>
        <c:delete val="0"/>
        <c:axPos val="l"/>
        <c:majorGridlines/>
        <c:numFmt formatCode="0" sourceLinked="0"/>
        <c:majorTickMark val="out"/>
        <c:minorTickMark val="none"/>
        <c:tickLblPos val="nextTo"/>
        <c:crossAx val="11200704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191339375629406"/>
          <c:y val="0.13105349279038864"/>
          <c:w val="0.86503730840291493"/>
          <c:h val="0.6266337209940807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'איור 2א'!$A$3</c:f>
              <c:strCache>
                <c:ptCount val="1"/>
                <c:pt idx="0">
                  <c:v>2016-2008</c:v>
                </c:pt>
              </c:strCache>
            </c:strRef>
          </c:tx>
          <c:invertIfNegative val="0"/>
          <c:cat>
            <c:strRef>
              <c:f>'איור 2א'!$B$2:$E$2</c:f>
              <c:strCache>
                <c:ptCount val="4"/>
                <c:pt idx="0">
                  <c:v>החוב הציבורי</c:v>
                </c:pt>
                <c:pt idx="1">
                  <c:v>האשראי למשקי הבית</c:v>
                </c:pt>
                <c:pt idx="2">
                  <c:v>הצריכה הפרטית</c:v>
                </c:pt>
                <c:pt idx="3">
                  <c:v>התוצר</c:v>
                </c:pt>
              </c:strCache>
            </c:strRef>
          </c:cat>
          <c:val>
            <c:numRef>
              <c:f>'איור 2א'!$B$3:$E$3</c:f>
              <c:numCache>
                <c:formatCode>0.0</c:formatCode>
                <c:ptCount val="4"/>
                <c:pt idx="0">
                  <c:v>2.44649718719121</c:v>
                </c:pt>
                <c:pt idx="1">
                  <c:v>5.468150377134684</c:v>
                </c:pt>
                <c:pt idx="2">
                  <c:v>3.84633770198759</c:v>
                </c:pt>
                <c:pt idx="3">
                  <c:v>3.5690345633856868</c:v>
                </c:pt>
              </c:numCache>
            </c:numRef>
          </c:val>
        </c:ser>
        <c:ser>
          <c:idx val="1"/>
          <c:order val="1"/>
          <c:tx>
            <c:strRef>
              <c:f>'איור 2א'!$A$4</c:f>
              <c:strCache>
                <c:ptCount val="1"/>
                <c:pt idx="0">
                  <c:v>2016-2012</c:v>
                </c:pt>
              </c:strCache>
            </c:strRef>
          </c:tx>
          <c:invertIfNegative val="0"/>
          <c:cat>
            <c:strRef>
              <c:f>'איור 2א'!$B$2:$E$2</c:f>
              <c:strCache>
                <c:ptCount val="4"/>
                <c:pt idx="0">
                  <c:v>החוב הציבורי</c:v>
                </c:pt>
                <c:pt idx="1">
                  <c:v>האשראי למשקי הבית</c:v>
                </c:pt>
                <c:pt idx="2">
                  <c:v>הצריכה הפרטית</c:v>
                </c:pt>
                <c:pt idx="3">
                  <c:v>התוצר</c:v>
                </c:pt>
              </c:strCache>
            </c:strRef>
          </c:cat>
          <c:val>
            <c:numRef>
              <c:f>'איור 2א'!$B$4:$E$4</c:f>
              <c:numCache>
                <c:formatCode>0.0</c:formatCode>
                <c:ptCount val="4"/>
                <c:pt idx="0">
                  <c:v>2.6689907452416284</c:v>
                </c:pt>
                <c:pt idx="1">
                  <c:v>6.2250777035264493</c:v>
                </c:pt>
                <c:pt idx="2">
                  <c:v>4.551960357183904</c:v>
                </c:pt>
                <c:pt idx="3">
                  <c:v>3.5660619433093288</c:v>
                </c:pt>
              </c:numCache>
            </c:numRef>
          </c:val>
        </c:ser>
        <c:ser>
          <c:idx val="2"/>
          <c:order val="2"/>
          <c:tx>
            <c:strRef>
              <c:f>'איור 2א'!$A$5</c:f>
              <c:strCache>
                <c:ptCount val="1"/>
                <c:pt idx="0">
                  <c:v>2016-2014</c:v>
                </c:pt>
              </c:strCache>
            </c:strRef>
          </c:tx>
          <c:invertIfNegative val="0"/>
          <c:cat>
            <c:strRef>
              <c:f>'איור 2א'!$B$2:$E$2</c:f>
              <c:strCache>
                <c:ptCount val="4"/>
                <c:pt idx="0">
                  <c:v>החוב הציבורי</c:v>
                </c:pt>
                <c:pt idx="1">
                  <c:v>האשראי למשקי הבית</c:v>
                </c:pt>
                <c:pt idx="2">
                  <c:v>הצריכה הפרטית</c:v>
                </c:pt>
                <c:pt idx="3">
                  <c:v>התוצר</c:v>
                </c:pt>
              </c:strCache>
            </c:strRef>
          </c:cat>
          <c:val>
            <c:numRef>
              <c:f>'איור 2א'!$B$5:$E$5</c:f>
              <c:numCache>
                <c:formatCode>0.0</c:formatCode>
                <c:ptCount val="4"/>
                <c:pt idx="0">
                  <c:v>2.7086970543032995</c:v>
                </c:pt>
                <c:pt idx="1">
                  <c:v>6.9478548554645414</c:v>
                </c:pt>
                <c:pt idx="2">
                  <c:v>5.0198586791806887</c:v>
                </c:pt>
                <c:pt idx="3">
                  <c:v>3.2925821202292704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2541696"/>
        <c:axId val="112543232"/>
      </c:barChart>
      <c:catAx>
        <c:axId val="112541696"/>
        <c:scaling>
          <c:orientation val="minMax"/>
        </c:scaling>
        <c:delete val="0"/>
        <c:axPos val="b"/>
        <c:majorTickMark val="out"/>
        <c:minorTickMark val="none"/>
        <c:tickLblPos val="nextTo"/>
        <c:crossAx val="112543232"/>
        <c:crosses val="autoZero"/>
        <c:auto val="1"/>
        <c:lblAlgn val="ctr"/>
        <c:lblOffset val="100"/>
        <c:noMultiLvlLbl val="0"/>
      </c:catAx>
      <c:valAx>
        <c:axId val="112543232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1000"/>
            </a:pPr>
            <a:endParaRPr lang="he-IL"/>
          </a:p>
        </c:txPr>
        <c:crossAx val="11254169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4669172395746605"/>
          <c:y val="0.88986569147475814"/>
          <c:w val="0.61439957102136422"/>
          <c:h val="7.6601307890756976E-2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>
          <a:latin typeface="David" panose="020E0502060401010101" pitchFamily="34" charset="-79"/>
          <a:cs typeface="David" panose="020E0502060401010101" pitchFamily="34" charset="-79"/>
        </a:defRPr>
      </a:pPr>
      <a:endParaRPr lang="he-IL"/>
    </a:p>
  </c:txPr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4062039247918876E-2"/>
          <c:y val="0.11584915645762263"/>
          <c:w val="0.89805456961277219"/>
          <c:h val="0.69867650739842801"/>
        </c:manualLayout>
      </c:layout>
      <c:lineChart>
        <c:grouping val="standard"/>
        <c:varyColors val="0"/>
        <c:ser>
          <c:idx val="0"/>
          <c:order val="0"/>
          <c:tx>
            <c:strRef>
              <c:f>'איור 2ב'!$B$2</c:f>
              <c:strCache>
                <c:ptCount val="1"/>
                <c:pt idx="0">
                  <c:v>החוב הציבורי</c:v>
                </c:pt>
              </c:strCache>
            </c:strRef>
          </c:tx>
          <c:marker>
            <c:symbol val="none"/>
          </c:marker>
          <c:cat>
            <c:numRef>
              <c:f>'איור 2ב'!$A$3:$A$11</c:f>
              <c:numCache>
                <c:formatCode>General</c:formatCod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numCache>
            </c:numRef>
          </c:cat>
          <c:val>
            <c:numRef>
              <c:f>'איור 2ב'!$B$3:$B$11</c:f>
              <c:numCache>
                <c:formatCode>0.0</c:formatCode>
                <c:ptCount val="9"/>
                <c:pt idx="0">
                  <c:v>71.902039130161555</c:v>
                </c:pt>
                <c:pt idx="1">
                  <c:v>74.558312522916538</c:v>
                </c:pt>
                <c:pt idx="2">
                  <c:v>70.730433075569849</c:v>
                </c:pt>
                <c:pt idx="3">
                  <c:v>68.756594125956937</c:v>
                </c:pt>
                <c:pt idx="4">
                  <c:v>68.420543472259595</c:v>
                </c:pt>
                <c:pt idx="5">
                  <c:v>67.143467011148445</c:v>
                </c:pt>
                <c:pt idx="6">
                  <c:v>66.093930047271172</c:v>
                </c:pt>
                <c:pt idx="7">
                  <c:v>64.145141982475351</c:v>
                </c:pt>
                <c:pt idx="8">
                  <c:v>62.306918986962067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'איור 2ב'!$C$2</c:f>
              <c:strCache>
                <c:ptCount val="1"/>
                <c:pt idx="0">
                  <c:v>האשראי למשקי הבית</c:v>
                </c:pt>
              </c:strCache>
            </c:strRef>
          </c:tx>
          <c:marker>
            <c:symbol val="none"/>
          </c:marker>
          <c:cat>
            <c:numRef>
              <c:f>'איור 2ב'!$A$3:$A$11</c:f>
              <c:numCache>
                <c:formatCode>General</c:formatCod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numCache>
            </c:numRef>
          </c:cat>
          <c:val>
            <c:numRef>
              <c:f>'איור 2ב'!$C$3:$C$11</c:f>
              <c:numCache>
                <c:formatCode>0.0</c:formatCode>
                <c:ptCount val="9"/>
                <c:pt idx="0">
                  <c:v>37.756506761878974</c:v>
                </c:pt>
                <c:pt idx="1">
                  <c:v>38.779601478685208</c:v>
                </c:pt>
                <c:pt idx="2">
                  <c:v>39.566518818370319</c:v>
                </c:pt>
                <c:pt idx="3">
                  <c:v>39.556290075993815</c:v>
                </c:pt>
                <c:pt idx="4">
                  <c:v>39.562141179443124</c:v>
                </c:pt>
                <c:pt idx="5">
                  <c:v>39.844007487563523</c:v>
                </c:pt>
                <c:pt idx="6">
                  <c:v>40.390217099091601</c:v>
                </c:pt>
                <c:pt idx="7">
                  <c:v>40.841971504569386</c:v>
                </c:pt>
                <c:pt idx="8">
                  <c:v>41.283889187462222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'איור 2ב'!$D$2</c:f>
              <c:strCache>
                <c:ptCount val="1"/>
                <c:pt idx="0">
                  <c:v>הצריכה הפרטית</c:v>
                </c:pt>
              </c:strCache>
            </c:strRef>
          </c:tx>
          <c:marker>
            <c:symbol val="none"/>
          </c:marker>
          <c:cat>
            <c:numRef>
              <c:f>'איור 2ב'!$A$3:$A$11</c:f>
              <c:numCache>
                <c:formatCode>General</c:formatCod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numCache>
            </c:numRef>
          </c:cat>
          <c:val>
            <c:numRef>
              <c:f>'איור 2ב'!$D$3:$D$11</c:f>
              <c:numCache>
                <c:formatCode>0.0</c:formatCode>
                <c:ptCount val="9"/>
                <c:pt idx="0">
                  <c:v>57.685921189419687</c:v>
                </c:pt>
                <c:pt idx="1">
                  <c:v>56.295090666680679</c:v>
                </c:pt>
                <c:pt idx="2">
                  <c:v>56.757959456459275</c:v>
                </c:pt>
                <c:pt idx="3">
                  <c:v>56.743133967544757</c:v>
                </c:pt>
                <c:pt idx="4">
                  <c:v>56.038444226952457</c:v>
                </c:pt>
                <c:pt idx="5">
                  <c:v>55.494125998095669</c:v>
                </c:pt>
                <c:pt idx="6">
                  <c:v>55.66992901552468</c:v>
                </c:pt>
                <c:pt idx="7">
                  <c:v>54.713745376391323</c:v>
                </c:pt>
                <c:pt idx="8">
                  <c:v>55.085624043211034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3082752"/>
        <c:axId val="113084288"/>
      </c:lineChart>
      <c:catAx>
        <c:axId val="113082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>
                <a:latin typeface="David" panose="020E0502060401010101" pitchFamily="34" charset="-79"/>
                <a:cs typeface="David" panose="020E0502060401010101" pitchFamily="34" charset="-79"/>
              </a:defRPr>
            </a:pPr>
            <a:endParaRPr lang="he-IL"/>
          </a:p>
        </c:txPr>
        <c:crossAx val="113084288"/>
        <c:crosses val="autoZero"/>
        <c:auto val="1"/>
        <c:lblAlgn val="ctr"/>
        <c:lblOffset val="100"/>
        <c:noMultiLvlLbl val="0"/>
      </c:catAx>
      <c:valAx>
        <c:axId val="113084288"/>
        <c:scaling>
          <c:orientation val="minMax"/>
          <c:min val="30"/>
        </c:scaling>
        <c:delete val="0"/>
        <c:axPos val="l"/>
        <c:majorGridlines/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 sz="1200">
                <a:latin typeface="David" panose="020E0502060401010101" pitchFamily="34" charset="-79"/>
                <a:cs typeface="David" panose="020E0502060401010101" pitchFamily="34" charset="-79"/>
              </a:defRPr>
            </a:pPr>
            <a:endParaRPr lang="he-IL"/>
          </a:p>
        </c:txPr>
        <c:crossAx val="113082752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200">
              <a:latin typeface="David" panose="020E0502060401010101" pitchFamily="34" charset="-79"/>
              <a:cs typeface="David" panose="020E0502060401010101" pitchFamily="34" charset="-79"/>
            </a:defRPr>
          </a:pPr>
          <a:endParaRPr lang="he-IL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4710629921259847E-2"/>
          <c:y val="0.10232648002333042"/>
          <c:w val="0.85677318460192475"/>
          <c:h val="0.73523549139690869"/>
        </c:manualLayout>
      </c:layout>
      <c:lineChart>
        <c:grouping val="standard"/>
        <c:varyColors val="0"/>
        <c:ser>
          <c:idx val="0"/>
          <c:order val="0"/>
          <c:tx>
            <c:strRef>
              <c:f>'איור 3'!$C$2</c:f>
              <c:strCache>
                <c:ptCount val="1"/>
                <c:pt idx="0">
                  <c:v>חיסכון פרטי</c:v>
                </c:pt>
              </c:strCache>
            </c:strRef>
          </c:tx>
          <c:marker>
            <c:symbol val="none"/>
          </c:marker>
          <c:cat>
            <c:numRef>
              <c:f>'איור 3'!$A$3:$A$24</c:f>
              <c:numCache>
                <c:formatCode>General</c:formatCode>
                <c:ptCount val="22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</c:numCache>
            </c:numRef>
          </c:cat>
          <c:val>
            <c:numRef>
              <c:f>'איור 3'!$C$3:$C$24</c:f>
              <c:numCache>
                <c:formatCode>0.0</c:formatCode>
                <c:ptCount val="22"/>
                <c:pt idx="0">
                  <c:v>20.593750487576067</c:v>
                </c:pt>
                <c:pt idx="1">
                  <c:v>21.597488024828714</c:v>
                </c:pt>
                <c:pt idx="2">
                  <c:v>22.11644874295121</c:v>
                </c:pt>
                <c:pt idx="3">
                  <c:v>22.182359777859347</c:v>
                </c:pt>
                <c:pt idx="4">
                  <c:v>21.810045779437225</c:v>
                </c:pt>
                <c:pt idx="5">
                  <c:v>19.458230698861886</c:v>
                </c:pt>
                <c:pt idx="6">
                  <c:v>21.320693174120102</c:v>
                </c:pt>
                <c:pt idx="7">
                  <c:v>20.610532308809738</c:v>
                </c:pt>
                <c:pt idx="8">
                  <c:v>22.459048276615341</c:v>
                </c:pt>
                <c:pt idx="9">
                  <c:v>22.089783118893692</c:v>
                </c:pt>
                <c:pt idx="10">
                  <c:v>23.017902775238593</c:v>
                </c:pt>
                <c:pt idx="11">
                  <c:v>23.03963453472873</c:v>
                </c:pt>
                <c:pt idx="12">
                  <c:v>21.541960436396078</c:v>
                </c:pt>
                <c:pt idx="13">
                  <c:v>19.89955548619605</c:v>
                </c:pt>
                <c:pt idx="14">
                  <c:v>23.680836420611463</c:v>
                </c:pt>
                <c:pt idx="15">
                  <c:v>22.492726247339967</c:v>
                </c:pt>
                <c:pt idx="16">
                  <c:v>22.42137819878754</c:v>
                </c:pt>
                <c:pt idx="17">
                  <c:v>22.597036397081194</c:v>
                </c:pt>
                <c:pt idx="18">
                  <c:v>23.204774103371729</c:v>
                </c:pt>
                <c:pt idx="19">
                  <c:v>23.914675994248508</c:v>
                </c:pt>
                <c:pt idx="20">
                  <c:v>24.387066346996917</c:v>
                </c:pt>
                <c:pt idx="21">
                  <c:v>23.831386741197591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3128960"/>
        <c:axId val="113130496"/>
      </c:lineChart>
      <c:lineChart>
        <c:grouping val="standard"/>
        <c:varyColors val="0"/>
        <c:ser>
          <c:idx val="1"/>
          <c:order val="1"/>
          <c:tx>
            <c:strRef>
              <c:f>'איור 3'!$B$2</c:f>
              <c:strCache>
                <c:ptCount val="1"/>
                <c:pt idx="0">
                  <c:v>חיסכון ציבורי</c:v>
                </c:pt>
              </c:strCache>
            </c:strRef>
          </c:tx>
          <c:marker>
            <c:symbol val="none"/>
          </c:marker>
          <c:val>
            <c:numRef>
              <c:f>'איור 3'!$B$3:$B$24</c:f>
              <c:numCache>
                <c:formatCode>0.0</c:formatCode>
                <c:ptCount val="22"/>
                <c:pt idx="0">
                  <c:v>0.60044113978987956</c:v>
                </c:pt>
                <c:pt idx="1">
                  <c:v>-0.22506990410373395</c:v>
                </c:pt>
                <c:pt idx="2">
                  <c:v>9.6984405736240287E-2</c:v>
                </c:pt>
                <c:pt idx="3">
                  <c:v>0.42232976713220016</c:v>
                </c:pt>
                <c:pt idx="4">
                  <c:v>0.36243954942135681</c:v>
                </c:pt>
                <c:pt idx="5">
                  <c:v>1.9356558267566968</c:v>
                </c:pt>
                <c:pt idx="6">
                  <c:v>-0.28299735971066087</c:v>
                </c:pt>
                <c:pt idx="7">
                  <c:v>-0.87430851507830309</c:v>
                </c:pt>
                <c:pt idx="8">
                  <c:v>-2.2799986958830267</c:v>
                </c:pt>
                <c:pt idx="9">
                  <c:v>-0.5667318037076805</c:v>
                </c:pt>
                <c:pt idx="10">
                  <c:v>0.80838620203042122</c:v>
                </c:pt>
                <c:pt idx="11">
                  <c:v>1.954944921216405</c:v>
                </c:pt>
                <c:pt idx="12">
                  <c:v>2.6839927423626042</c:v>
                </c:pt>
                <c:pt idx="13">
                  <c:v>1.3153668778436771</c:v>
                </c:pt>
                <c:pt idx="14">
                  <c:v>-1.7482578253307794</c:v>
                </c:pt>
                <c:pt idx="15">
                  <c:v>-0.39903208599036033</c:v>
                </c:pt>
                <c:pt idx="16">
                  <c:v>0.44422673019411957</c:v>
                </c:pt>
                <c:pt idx="17">
                  <c:v>-0.73925754514843656</c:v>
                </c:pt>
                <c:pt idx="18">
                  <c:v>-0.29366727456769703</c:v>
                </c:pt>
                <c:pt idx="19">
                  <c:v>0.17377444593625466</c:v>
                </c:pt>
                <c:pt idx="20">
                  <c:v>0.54236435835791452</c:v>
                </c:pt>
                <c:pt idx="21">
                  <c:v>0.4526935701853369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3142016"/>
        <c:axId val="113140480"/>
      </c:lineChart>
      <c:catAx>
        <c:axId val="1131289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13130496"/>
        <c:crosses val="autoZero"/>
        <c:auto val="1"/>
        <c:lblAlgn val="ctr"/>
        <c:lblOffset val="100"/>
        <c:noMultiLvlLbl val="0"/>
      </c:catAx>
      <c:valAx>
        <c:axId val="113130496"/>
        <c:scaling>
          <c:orientation val="minMax"/>
          <c:min val="15"/>
        </c:scaling>
        <c:delete val="0"/>
        <c:axPos val="l"/>
        <c:majorGridlines/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accent1"/>
                </a:solidFill>
              </a:defRPr>
            </a:pPr>
            <a:endParaRPr lang="he-IL"/>
          </a:p>
        </c:txPr>
        <c:crossAx val="113128960"/>
        <c:crosses val="autoZero"/>
        <c:crossBetween val="between"/>
      </c:valAx>
      <c:valAx>
        <c:axId val="113140480"/>
        <c:scaling>
          <c:orientation val="minMax"/>
          <c:max val="5"/>
          <c:min val="-5"/>
        </c:scaling>
        <c:delete val="0"/>
        <c:axPos val="r"/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accent2"/>
                </a:solidFill>
              </a:defRPr>
            </a:pPr>
            <a:endParaRPr lang="he-IL"/>
          </a:p>
        </c:txPr>
        <c:crossAx val="113142016"/>
        <c:crosses val="max"/>
        <c:crossBetween val="between"/>
      </c:valAx>
      <c:catAx>
        <c:axId val="113142016"/>
        <c:scaling>
          <c:orientation val="minMax"/>
        </c:scaling>
        <c:delete val="1"/>
        <c:axPos val="b"/>
        <c:majorTickMark val="out"/>
        <c:minorTickMark val="none"/>
        <c:tickLblPos val="nextTo"/>
        <c:crossAx val="113140480"/>
        <c:crosses val="autoZero"/>
        <c:auto val="1"/>
        <c:lblAlgn val="ctr"/>
        <c:lblOffset val="100"/>
        <c:noMultiLvlLbl val="0"/>
      </c:cat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xVal>
            <c:numRef>
              <c:f>'איור 4'!$B$3:$B$23</c:f>
              <c:numCache>
                <c:formatCode>#,##0.0</c:formatCode>
                <c:ptCount val="21"/>
                <c:pt idx="0">
                  <c:v>2.3598464314026302</c:v>
                </c:pt>
                <c:pt idx="1">
                  <c:v>3.3500454847745971</c:v>
                </c:pt>
                <c:pt idx="2">
                  <c:v>2.8919437335631386</c:v>
                </c:pt>
                <c:pt idx="3">
                  <c:v>2.1754289024525946</c:v>
                </c:pt>
                <c:pt idx="4">
                  <c:v>-2.482261160110383</c:v>
                </c:pt>
                <c:pt idx="5">
                  <c:v>-0.28621947418126581</c:v>
                </c:pt>
                <c:pt idx="6">
                  <c:v>-0.31379701805161631</c:v>
                </c:pt>
                <c:pt idx="7">
                  <c:v>-2.2527949858806551</c:v>
                </c:pt>
                <c:pt idx="8">
                  <c:v>-2.5808062949368349</c:v>
                </c:pt>
                <c:pt idx="9">
                  <c:v>-1.6270891240486236</c:v>
                </c:pt>
                <c:pt idx="10">
                  <c:v>-0.85208665354940649</c:v>
                </c:pt>
                <c:pt idx="11">
                  <c:v>-1.9364762707780301</c:v>
                </c:pt>
                <c:pt idx="12">
                  <c:v>-2.5075674427322525</c:v>
                </c:pt>
                <c:pt idx="13">
                  <c:v>7.87812796681267</c:v>
                </c:pt>
                <c:pt idx="14">
                  <c:v>-1.985684121949177</c:v>
                </c:pt>
                <c:pt idx="15">
                  <c:v>-3.3472249608808085</c:v>
                </c:pt>
                <c:pt idx="16">
                  <c:v>2.8983375855961953</c:v>
                </c:pt>
                <c:pt idx="17">
                  <c:v>2.1784520044651998</c:v>
                </c:pt>
                <c:pt idx="18">
                  <c:v>0.93149194832821536</c:v>
                </c:pt>
                <c:pt idx="19">
                  <c:v>8.4120775238278895</c:v>
                </c:pt>
                <c:pt idx="20">
                  <c:v>3.5831116768550828</c:v>
                </c:pt>
              </c:numCache>
            </c:numRef>
          </c:xVal>
          <c:yVal>
            <c:numRef>
              <c:f>'איור 4'!$C$3:$C$23</c:f>
              <c:numCache>
                <c:formatCode>0.0</c:formatCode>
                <c:ptCount val="21"/>
                <c:pt idx="0">
                  <c:v>2.0862189307115244</c:v>
                </c:pt>
                <c:pt idx="1">
                  <c:v>2.020348050098363</c:v>
                </c:pt>
                <c:pt idx="2">
                  <c:v>1.3807545644574475</c:v>
                </c:pt>
                <c:pt idx="3">
                  <c:v>0.72930774728894221</c:v>
                </c:pt>
                <c:pt idx="4">
                  <c:v>0.35408992796568839</c:v>
                </c:pt>
                <c:pt idx="5">
                  <c:v>1.0136481183945563</c:v>
                </c:pt>
                <c:pt idx="6">
                  <c:v>5.6458413616255143E-2</c:v>
                </c:pt>
                <c:pt idx="7">
                  <c:v>-0.80914879790003624</c:v>
                </c:pt>
                <c:pt idx="8">
                  <c:v>-0.23091875881530655</c:v>
                </c:pt>
                <c:pt idx="9">
                  <c:v>-0.41328825268887215</c:v>
                </c:pt>
                <c:pt idx="10">
                  <c:v>-0.8444009556899772</c:v>
                </c:pt>
                <c:pt idx="11">
                  <c:v>-0.56313905855340352</c:v>
                </c:pt>
                <c:pt idx="12">
                  <c:v>-2.8064213074805906</c:v>
                </c:pt>
                <c:pt idx="13">
                  <c:v>2.051117792386961</c:v>
                </c:pt>
                <c:pt idx="14">
                  <c:v>-1.4210664673931745</c:v>
                </c:pt>
                <c:pt idx="15">
                  <c:v>-1.1923500150329573</c:v>
                </c:pt>
                <c:pt idx="16">
                  <c:v>1.8644155922656012</c:v>
                </c:pt>
                <c:pt idx="17">
                  <c:v>0.50736944198841627</c:v>
                </c:pt>
                <c:pt idx="18">
                  <c:v>0.62867983775743141</c:v>
                </c:pt>
                <c:pt idx="19">
                  <c:v>3.0535110817030215</c:v>
                </c:pt>
                <c:pt idx="20">
                  <c:v>1.3734417767233822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2812032"/>
        <c:axId val="112813952"/>
      </c:scatterChart>
      <c:valAx>
        <c:axId val="1128120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e-IL"/>
                  <a:t>השינוי בתנאי הסחר (באחוזים)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low"/>
        <c:crossAx val="112813952"/>
        <c:crosses val="autoZero"/>
        <c:crossBetween val="midCat"/>
      </c:valAx>
      <c:valAx>
        <c:axId val="11281395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he-IL"/>
                  <a:t>השינוי במדד מחירי התוצר ביחס</a:t>
                </a:r>
                <a:endParaRPr lang="en-US"/>
              </a:p>
              <a:p>
                <a:pPr>
                  <a:defRPr/>
                </a:pPr>
                <a:r>
                  <a:rPr lang="he-IL"/>
                  <a:t> למחירי הצריכה הפרטית (באחוזים)</a:t>
                </a:r>
              </a:p>
            </c:rich>
          </c:tx>
          <c:overlay val="0"/>
        </c:title>
        <c:numFmt formatCode="0" sourceLinked="0"/>
        <c:majorTickMark val="out"/>
        <c:minorTickMark val="none"/>
        <c:tickLblPos val="low"/>
        <c:crossAx val="112812032"/>
        <c:crossesAt val="-4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514090962510283"/>
          <c:y val="0.11650494183276595"/>
          <c:w val="0.81601692325772712"/>
          <c:h val="0.71237926942300533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numRef>
              <c:f>'איור 5א'!$A$3:$A$23</c:f>
              <c:numCache>
                <c:formatCode>General</c:formatCode>
                <c:ptCount val="21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</c:numCache>
            </c:numRef>
          </c:cat>
          <c:val>
            <c:numRef>
              <c:f>'איור 5א'!$B$3:$B$23</c:f>
              <c:numCache>
                <c:formatCode>#,##0.0</c:formatCode>
                <c:ptCount val="21"/>
                <c:pt idx="0">
                  <c:v>2.3598464314026302</c:v>
                </c:pt>
                <c:pt idx="1">
                  <c:v>3.3500454847745971</c:v>
                </c:pt>
                <c:pt idx="2">
                  <c:v>2.8919437335631386</c:v>
                </c:pt>
                <c:pt idx="3">
                  <c:v>2.1754289024525946</c:v>
                </c:pt>
                <c:pt idx="4">
                  <c:v>-2.482261160110383</c:v>
                </c:pt>
                <c:pt idx="5">
                  <c:v>-0.28621947418126581</c:v>
                </c:pt>
                <c:pt idx="6">
                  <c:v>-0.31379701805161631</c:v>
                </c:pt>
                <c:pt idx="7">
                  <c:v>-2.2527949858806551</c:v>
                </c:pt>
                <c:pt idx="8">
                  <c:v>-2.5808062949368349</c:v>
                </c:pt>
                <c:pt idx="9">
                  <c:v>-1.6270891240486236</c:v>
                </c:pt>
                <c:pt idx="10">
                  <c:v>-0.85208665354940649</c:v>
                </c:pt>
                <c:pt idx="11">
                  <c:v>-1.9364762707780301</c:v>
                </c:pt>
                <c:pt idx="12">
                  <c:v>-2.5075674427322525</c:v>
                </c:pt>
                <c:pt idx="13">
                  <c:v>7.87812796681267</c:v>
                </c:pt>
                <c:pt idx="14">
                  <c:v>-1.985684121949177</c:v>
                </c:pt>
                <c:pt idx="15">
                  <c:v>-3.3472249608808085</c:v>
                </c:pt>
                <c:pt idx="16">
                  <c:v>2.8983375855961953</c:v>
                </c:pt>
                <c:pt idx="17">
                  <c:v>2.1784520044651998</c:v>
                </c:pt>
                <c:pt idx="18">
                  <c:v>0.93149194832821536</c:v>
                </c:pt>
                <c:pt idx="19">
                  <c:v>8.4120775238278895</c:v>
                </c:pt>
                <c:pt idx="20">
                  <c:v>3.5831116768550828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2854912"/>
        <c:axId val="112856448"/>
      </c:barChart>
      <c:catAx>
        <c:axId val="1128549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 rot="3000000"/>
          <a:lstStyle/>
          <a:p>
            <a:pPr>
              <a:defRPr sz="1200">
                <a:latin typeface="David" panose="020E0502060401010101" pitchFamily="34" charset="-79"/>
                <a:cs typeface="David" panose="020E0502060401010101" pitchFamily="34" charset="-79"/>
              </a:defRPr>
            </a:pPr>
            <a:endParaRPr lang="he-IL"/>
          </a:p>
        </c:txPr>
        <c:crossAx val="112856448"/>
        <c:crosses val="autoZero"/>
        <c:auto val="1"/>
        <c:lblAlgn val="ctr"/>
        <c:lblOffset val="100"/>
        <c:tickLblSkip val="2"/>
        <c:noMultiLvlLbl val="0"/>
      </c:catAx>
      <c:valAx>
        <c:axId val="112856448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1200">
                <a:latin typeface="David" panose="020E0502060401010101" pitchFamily="34" charset="-79"/>
                <a:cs typeface="David" panose="020E0502060401010101" pitchFamily="34" charset="-79"/>
              </a:defRPr>
            </a:pPr>
            <a:endParaRPr lang="he-IL"/>
          </a:p>
        </c:txPr>
        <c:crossAx val="11285491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358066870770985E-2"/>
          <c:y val="9.0611208392768663E-2"/>
          <c:w val="0.87511739956716972"/>
          <c:h val="0.6038313755862484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'איור 5ב'!$C$2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dPt>
            <c:idx val="35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glow>
                  <a:schemeClr val="accent1">
                    <a:alpha val="40000"/>
                  </a:schemeClr>
                </a:glow>
              </a:effectLst>
            </c:spPr>
          </c:dPt>
          <c:cat>
            <c:strRef>
              <c:f>'איור 5ב'!$A$3:$A$39</c:f>
              <c:strCache>
                <c:ptCount val="37"/>
                <c:pt idx="0">
                  <c:v>נורווגיה</c:v>
                </c:pt>
                <c:pt idx="1">
                  <c:v>אוסטרליה</c:v>
                </c:pt>
                <c:pt idx="2">
                  <c:v>קנדה</c:v>
                </c:pt>
                <c:pt idx="3">
                  <c:v>מקסיקו</c:v>
                </c:pt>
                <c:pt idx="4">
                  <c:v>צ'ילה</c:v>
                </c:pt>
                <c:pt idx="5">
                  <c:v>ניו-זילנד</c:v>
                </c:pt>
                <c:pt idx="6">
                  <c:v>סלובקיה</c:v>
                </c:pt>
                <c:pt idx="7">
                  <c:v>עולם</c:v>
                </c:pt>
                <c:pt idx="8">
                  <c:v>לוקסמבורג</c:v>
                </c:pt>
                <c:pt idx="9">
                  <c:v>דנמרק</c:v>
                </c:pt>
                <c:pt idx="10">
                  <c:v>שווייץ</c:v>
                </c:pt>
                <c:pt idx="11">
                  <c:v>בריטניה</c:v>
                </c:pt>
                <c:pt idx="12">
                  <c:v>צ'כיה</c:v>
                </c:pt>
                <c:pt idx="13">
                  <c:v>שוודיה</c:v>
                </c:pt>
                <c:pt idx="14">
                  <c:v>אסטוניה</c:v>
                </c:pt>
                <c:pt idx="15">
                  <c:v>ספרד</c:v>
                </c:pt>
                <c:pt idx="16">
                  <c:v>הולנד</c:v>
                </c:pt>
                <c:pt idx="17">
                  <c:v>בלגיה</c:v>
                </c:pt>
                <c:pt idx="18">
                  <c:v>אוסטריה</c:v>
                </c:pt>
                <c:pt idx="19">
                  <c:v>הונגריה</c:v>
                </c:pt>
                <c:pt idx="20">
                  <c:v>סלובניה</c:v>
                </c:pt>
                <c:pt idx="21">
                  <c:v>פינלנד</c:v>
                </c:pt>
                <c:pt idx="22">
                  <c:v>OECD</c:v>
                </c:pt>
                <c:pt idx="23">
                  <c:v>אירלנד</c:v>
                </c:pt>
                <c:pt idx="24">
                  <c:v>פולין</c:v>
                </c:pt>
                <c:pt idx="25">
                  <c:v>יוון</c:v>
                </c:pt>
                <c:pt idx="26">
                  <c:v>צרפת </c:v>
                </c:pt>
                <c:pt idx="27">
                  <c:v>גרמניה</c:v>
                </c:pt>
                <c:pt idx="28">
                  <c:v>ארה"ב</c:v>
                </c:pt>
                <c:pt idx="29">
                  <c:v>פורטוגל</c:v>
                </c:pt>
                <c:pt idx="30">
                  <c:v>איטליה</c:v>
                </c:pt>
                <c:pt idx="31">
                  <c:v>לטביה</c:v>
                </c:pt>
                <c:pt idx="32">
                  <c:v>טורקיה</c:v>
                </c:pt>
                <c:pt idx="33">
                  <c:v>איסלנד</c:v>
                </c:pt>
                <c:pt idx="34">
                  <c:v>קוריאה הדרומית</c:v>
                </c:pt>
                <c:pt idx="35">
                  <c:v>ישראל</c:v>
                </c:pt>
                <c:pt idx="36">
                  <c:v>יפן</c:v>
                </c:pt>
              </c:strCache>
            </c:strRef>
          </c:cat>
          <c:val>
            <c:numRef>
              <c:f>'איור 5ב'!$C$3:$C$39</c:f>
              <c:numCache>
                <c:formatCode>0.0</c:formatCode>
                <c:ptCount val="37"/>
                <c:pt idx="0">
                  <c:v>-11.686729519261121</c:v>
                </c:pt>
                <c:pt idx="1">
                  <c:v>-11.524549488322023</c:v>
                </c:pt>
                <c:pt idx="2">
                  <c:v>-6.8918533762754066</c:v>
                </c:pt>
                <c:pt idx="3">
                  <c:v>-3.5283206138390995</c:v>
                </c:pt>
                <c:pt idx="4">
                  <c:v>-4.0653860481407094</c:v>
                </c:pt>
                <c:pt idx="5">
                  <c:v>-4.6921369302719569</c:v>
                </c:pt>
                <c:pt idx="6">
                  <c:v>-0.28970084222615355</c:v>
                </c:pt>
                <c:pt idx="7">
                  <c:v>-0.60538937170508689</c:v>
                </c:pt>
                <c:pt idx="8">
                  <c:v>-1.1223072675318235</c:v>
                </c:pt>
                <c:pt idx="9">
                  <c:v>0.21043310202510668</c:v>
                </c:pt>
                <c:pt idx="10">
                  <c:v>2.5887840711418875</c:v>
                </c:pt>
                <c:pt idx="11">
                  <c:v>0.71229546535596455</c:v>
                </c:pt>
                <c:pt idx="12">
                  <c:v>0.12401194633690693</c:v>
                </c:pt>
                <c:pt idx="13">
                  <c:v>0.86955229850060789</c:v>
                </c:pt>
                <c:pt idx="14">
                  <c:v>0.37011280667447011</c:v>
                </c:pt>
                <c:pt idx="15">
                  <c:v>0.75858411810779103</c:v>
                </c:pt>
                <c:pt idx="16">
                  <c:v>0.72493644599748563</c:v>
                </c:pt>
                <c:pt idx="17">
                  <c:v>0.96633468104624853</c:v>
                </c:pt>
                <c:pt idx="18">
                  <c:v>1.3328150004588935</c:v>
                </c:pt>
                <c:pt idx="19">
                  <c:v>0.74503402367921012</c:v>
                </c:pt>
                <c:pt idx="20">
                  <c:v>1.3529774999101676</c:v>
                </c:pt>
                <c:pt idx="21">
                  <c:v>2.8089596415015023</c:v>
                </c:pt>
                <c:pt idx="22">
                  <c:v>1.2056290782219321</c:v>
                </c:pt>
                <c:pt idx="23">
                  <c:v>2.5380028361315681</c:v>
                </c:pt>
                <c:pt idx="24">
                  <c:v>2.3821577745977862</c:v>
                </c:pt>
                <c:pt idx="25">
                  <c:v>5.0964614865726787</c:v>
                </c:pt>
                <c:pt idx="26">
                  <c:v>2.678721971820238</c:v>
                </c:pt>
                <c:pt idx="27">
                  <c:v>2.5799041860986165</c:v>
                </c:pt>
                <c:pt idx="28">
                  <c:v>3.084492383585939</c:v>
                </c:pt>
                <c:pt idx="29">
                  <c:v>3.3483785417168974</c:v>
                </c:pt>
                <c:pt idx="30">
                  <c:v>2.3489204184703283</c:v>
                </c:pt>
                <c:pt idx="31">
                  <c:v>0.74060407034161813</c:v>
                </c:pt>
                <c:pt idx="32">
                  <c:v>1.7485881039950044</c:v>
                </c:pt>
                <c:pt idx="33">
                  <c:v>6.7957237300071256</c:v>
                </c:pt>
                <c:pt idx="34">
                  <c:v>8.1988578047329526</c:v>
                </c:pt>
                <c:pt idx="35">
                  <c:v>8.5491978933826402</c:v>
                </c:pt>
                <c:pt idx="36">
                  <c:v>9.1558987478598652</c:v>
                </c:pt>
              </c:numCache>
            </c:numRef>
          </c:val>
        </c:ser>
        <c:ser>
          <c:idx val="1"/>
          <c:order val="1"/>
          <c:tx>
            <c:strRef>
              <c:f>'איור 5ב'!$D$2</c:f>
              <c:strCache>
                <c:ptCount val="1"/>
                <c:pt idx="0">
                  <c:v>2016</c:v>
                </c:pt>
              </c:strCache>
            </c:strRef>
          </c:tx>
          <c:invertIfNegative val="0"/>
          <c:cat>
            <c:strRef>
              <c:f>'איור 5ב'!$A$3:$A$39</c:f>
              <c:strCache>
                <c:ptCount val="37"/>
                <c:pt idx="0">
                  <c:v>נורווגיה</c:v>
                </c:pt>
                <c:pt idx="1">
                  <c:v>אוסטרליה</c:v>
                </c:pt>
                <c:pt idx="2">
                  <c:v>קנדה</c:v>
                </c:pt>
                <c:pt idx="3">
                  <c:v>מקסיקו</c:v>
                </c:pt>
                <c:pt idx="4">
                  <c:v>צ'ילה</c:v>
                </c:pt>
                <c:pt idx="5">
                  <c:v>ניו-זילנד</c:v>
                </c:pt>
                <c:pt idx="6">
                  <c:v>סלובקיה</c:v>
                </c:pt>
                <c:pt idx="7">
                  <c:v>עולם</c:v>
                </c:pt>
                <c:pt idx="8">
                  <c:v>לוקסמבורג</c:v>
                </c:pt>
                <c:pt idx="9">
                  <c:v>דנמרק</c:v>
                </c:pt>
                <c:pt idx="10">
                  <c:v>שווייץ</c:v>
                </c:pt>
                <c:pt idx="11">
                  <c:v>בריטניה</c:v>
                </c:pt>
                <c:pt idx="12">
                  <c:v>צ'כיה</c:v>
                </c:pt>
                <c:pt idx="13">
                  <c:v>שוודיה</c:v>
                </c:pt>
                <c:pt idx="14">
                  <c:v>אסטוניה</c:v>
                </c:pt>
                <c:pt idx="15">
                  <c:v>ספרד</c:v>
                </c:pt>
                <c:pt idx="16">
                  <c:v>הולנד</c:v>
                </c:pt>
                <c:pt idx="17">
                  <c:v>בלגיה</c:v>
                </c:pt>
                <c:pt idx="18">
                  <c:v>אוסטריה</c:v>
                </c:pt>
                <c:pt idx="19">
                  <c:v>הונגריה</c:v>
                </c:pt>
                <c:pt idx="20">
                  <c:v>סלובניה</c:v>
                </c:pt>
                <c:pt idx="21">
                  <c:v>פינלנד</c:v>
                </c:pt>
                <c:pt idx="22">
                  <c:v>OECD</c:v>
                </c:pt>
                <c:pt idx="23">
                  <c:v>אירלנד</c:v>
                </c:pt>
                <c:pt idx="24">
                  <c:v>פולין</c:v>
                </c:pt>
                <c:pt idx="25">
                  <c:v>יוון</c:v>
                </c:pt>
                <c:pt idx="26">
                  <c:v>צרפת </c:v>
                </c:pt>
                <c:pt idx="27">
                  <c:v>גרמניה</c:v>
                </c:pt>
                <c:pt idx="28">
                  <c:v>ארה"ב</c:v>
                </c:pt>
                <c:pt idx="29">
                  <c:v>פורטוגל</c:v>
                </c:pt>
                <c:pt idx="30">
                  <c:v>איטליה</c:v>
                </c:pt>
                <c:pt idx="31">
                  <c:v>לטביה</c:v>
                </c:pt>
                <c:pt idx="32">
                  <c:v>טורקיה</c:v>
                </c:pt>
                <c:pt idx="33">
                  <c:v>איסלנד</c:v>
                </c:pt>
                <c:pt idx="34">
                  <c:v>קוריאה הדרומית</c:v>
                </c:pt>
                <c:pt idx="35">
                  <c:v>ישראל</c:v>
                </c:pt>
                <c:pt idx="36">
                  <c:v>יפן</c:v>
                </c:pt>
              </c:strCache>
            </c:strRef>
          </c:cat>
          <c:val>
            <c:numRef>
              <c:f>'איור 5ב'!$D$3:$D$39</c:f>
              <c:numCache>
                <c:formatCode>0.0</c:formatCode>
                <c:ptCount val="37"/>
                <c:pt idx="0">
                  <c:v>-10.1546956844373</c:v>
                </c:pt>
                <c:pt idx="1">
                  <c:v>-2.7145120700183156E-2</c:v>
                </c:pt>
                <c:pt idx="2">
                  <c:v>-2.1511135389006881</c:v>
                </c:pt>
                <c:pt idx="3">
                  <c:v>-0.20607042409517362</c:v>
                </c:pt>
                <c:pt idx="4">
                  <c:v>1.716039910255347</c:v>
                </c:pt>
                <c:pt idx="5">
                  <c:v>3.1367040665722499</c:v>
                </c:pt>
                <c:pt idx="6">
                  <c:v>-0.33725092444714733</c:v>
                </c:pt>
                <c:pt idx="7">
                  <c:v>3.8240248388518694E-2</c:v>
                </c:pt>
                <c:pt idx="8">
                  <c:v>0.83703030534702805</c:v>
                </c:pt>
                <c:pt idx="9">
                  <c:v>0.11452553876208071</c:v>
                </c:pt>
                <c:pt idx="10">
                  <c:v>-2.0375526156909132</c:v>
                </c:pt>
                <c:pt idx="11">
                  <c:v>9.3743723721217975E-4</c:v>
                </c:pt>
                <c:pt idx="12">
                  <c:v>0.93343098830349902</c:v>
                </c:pt>
                <c:pt idx="13">
                  <c:v>0.27180475696863482</c:v>
                </c:pt>
                <c:pt idx="14">
                  <c:v>0.82773762869048539</c:v>
                </c:pt>
                <c:pt idx="15">
                  <c:v>0.44916317323222188</c:v>
                </c:pt>
                <c:pt idx="16">
                  <c:v>0.81212312781300966</c:v>
                </c:pt>
                <c:pt idx="17">
                  <c:v>0.90167240023379236</c:v>
                </c:pt>
                <c:pt idx="18">
                  <c:v>0.74776569556127015</c:v>
                </c:pt>
                <c:pt idx="19">
                  <c:v>1.4378030576392291</c:v>
                </c:pt>
                <c:pt idx="20">
                  <c:v>0.84811699675969976</c:v>
                </c:pt>
                <c:pt idx="21">
                  <c:v>-0.57806353902873298</c:v>
                </c:pt>
                <c:pt idx="22">
                  <c:v>1.0441937753728183</c:v>
                </c:pt>
                <c:pt idx="23">
                  <c:v>-0.12896080795464115</c:v>
                </c:pt>
                <c:pt idx="24">
                  <c:v>1.2164618749410181</c:v>
                </c:pt>
                <c:pt idx="25">
                  <c:v>-1.2255441127309865</c:v>
                </c:pt>
                <c:pt idx="26">
                  <c:v>1.3091463198386322</c:v>
                </c:pt>
                <c:pt idx="27">
                  <c:v>1.537948957342735</c:v>
                </c:pt>
                <c:pt idx="28">
                  <c:v>1.2813948694519866</c:v>
                </c:pt>
                <c:pt idx="29">
                  <c:v>1.1827655120524696</c:v>
                </c:pt>
                <c:pt idx="30">
                  <c:v>2.5677846293316549</c:v>
                </c:pt>
                <c:pt idx="31">
                  <c:v>4.7158535752699748</c:v>
                </c:pt>
                <c:pt idx="32">
                  <c:v>4.242277225505859</c:v>
                </c:pt>
                <c:pt idx="33">
                  <c:v>2.7578249733058726</c:v>
                </c:pt>
                <c:pt idx="34">
                  <c:v>3.0732472328810445</c:v>
                </c:pt>
                <c:pt idx="35">
                  <c:v>3.7252720885061734</c:v>
                </c:pt>
                <c:pt idx="36">
                  <c:v>5.2037826336495527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3545600"/>
        <c:axId val="113547136"/>
      </c:barChart>
      <c:catAx>
        <c:axId val="113545600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low"/>
        <c:txPr>
          <a:bodyPr rot="3000000"/>
          <a:lstStyle/>
          <a:p>
            <a:pPr>
              <a:defRPr sz="1200">
                <a:latin typeface="David" panose="020E0502060401010101" pitchFamily="34" charset="-79"/>
                <a:cs typeface="David" panose="020E0502060401010101" pitchFamily="34" charset="-79"/>
              </a:defRPr>
            </a:pPr>
            <a:endParaRPr lang="he-IL"/>
          </a:p>
        </c:txPr>
        <c:crossAx val="113547136"/>
        <c:crossesAt val="-0.25"/>
        <c:auto val="1"/>
        <c:lblAlgn val="ctr"/>
        <c:lblOffset val="100"/>
        <c:tickLblSkip val="1"/>
        <c:noMultiLvlLbl val="0"/>
      </c:catAx>
      <c:valAx>
        <c:axId val="113547136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1400">
                <a:latin typeface="David" panose="020E0502060401010101" pitchFamily="34" charset="-79"/>
                <a:cs typeface="David" panose="020E0502060401010101" pitchFamily="34" charset="-79"/>
              </a:defRPr>
            </a:pPr>
            <a:endParaRPr lang="he-IL"/>
          </a:p>
        </c:txPr>
        <c:crossAx val="11354560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4263369371819305"/>
          <c:y val="0.95415258582211393"/>
          <c:w val="0.14732612563613903"/>
          <c:h val="3.9995435149167098E-2"/>
        </c:manualLayout>
      </c:layout>
      <c:overlay val="0"/>
      <c:txPr>
        <a:bodyPr/>
        <a:lstStyle/>
        <a:p>
          <a:pPr>
            <a:defRPr sz="1200"/>
          </a:pPr>
          <a:endParaRPr lang="he-IL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xVal>
            <c:numRef>
              <c:f>'איור 6'!$B$3:$B$19</c:f>
              <c:numCache>
                <c:formatCode>0.0</c:formatCode>
                <c:ptCount val="17"/>
                <c:pt idx="0">
                  <c:v>-13.339046763992741</c:v>
                </c:pt>
                <c:pt idx="1">
                  <c:v>-3.0044961498986851</c:v>
                </c:pt>
                <c:pt idx="2">
                  <c:v>5.5858423637905901</c:v>
                </c:pt>
                <c:pt idx="3">
                  <c:v>19.705141875061514</c:v>
                </c:pt>
                <c:pt idx="4">
                  <c:v>9.8668497006677853</c:v>
                </c:pt>
                <c:pt idx="5">
                  <c:v>1.0485068127479735E-2</c:v>
                </c:pt>
                <c:pt idx="6">
                  <c:v>0.97702181424033085</c:v>
                </c:pt>
                <c:pt idx="7">
                  <c:v>9.0958542010685477</c:v>
                </c:pt>
                <c:pt idx="8">
                  <c:v>7.315620549590875</c:v>
                </c:pt>
                <c:pt idx="9">
                  <c:v>-5.1947006560947813</c:v>
                </c:pt>
                <c:pt idx="10">
                  <c:v>-4.8818048014276201</c:v>
                </c:pt>
                <c:pt idx="11">
                  <c:v>4.9675614685722422</c:v>
                </c:pt>
                <c:pt idx="12">
                  <c:v>-7.6535698838071653</c:v>
                </c:pt>
                <c:pt idx="13">
                  <c:v>3.3013163614283201</c:v>
                </c:pt>
                <c:pt idx="14">
                  <c:v>7.2968364608385627E-3</c:v>
                </c:pt>
                <c:pt idx="15">
                  <c:v>-16.430642285283128</c:v>
                </c:pt>
                <c:pt idx="16">
                  <c:v>-0.2990570351390005</c:v>
                </c:pt>
              </c:numCache>
            </c:numRef>
          </c:xVal>
          <c:yVal>
            <c:numRef>
              <c:f>'איור 6'!$C$3:$C$19</c:f>
              <c:numCache>
                <c:formatCode>0.0</c:formatCode>
                <c:ptCount val="17"/>
                <c:pt idx="0">
                  <c:v>1.5831930000000001</c:v>
                </c:pt>
                <c:pt idx="1">
                  <c:v>-3.2724829999999998</c:v>
                </c:pt>
                <c:pt idx="2">
                  <c:v>-1.791785</c:v>
                </c:pt>
                <c:pt idx="3">
                  <c:v>-2.0228969999999999</c:v>
                </c:pt>
                <c:pt idx="4">
                  <c:v>-0.80244850000000001</c:v>
                </c:pt>
                <c:pt idx="5">
                  <c:v>0.48574119999999998</c:v>
                </c:pt>
                <c:pt idx="6">
                  <c:v>-0.79183579999999998</c:v>
                </c:pt>
                <c:pt idx="7">
                  <c:v>-2.547091</c:v>
                </c:pt>
                <c:pt idx="8">
                  <c:v>-0.30494569999999999</c:v>
                </c:pt>
                <c:pt idx="9">
                  <c:v>2.5822500000000002</c:v>
                </c:pt>
                <c:pt idx="10">
                  <c:v>-0.75895239999999997</c:v>
                </c:pt>
                <c:pt idx="11">
                  <c:v>-2.933459</c:v>
                </c:pt>
                <c:pt idx="12">
                  <c:v>1.239277</c:v>
                </c:pt>
                <c:pt idx="13">
                  <c:v>1.0460929999999999</c:v>
                </c:pt>
                <c:pt idx="14">
                  <c:v>-1.178102</c:v>
                </c:pt>
                <c:pt idx="15">
                  <c:v>2.1183049999999999</c:v>
                </c:pt>
                <c:pt idx="16">
                  <c:v>0.96539419999999998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3145728"/>
        <c:axId val="113556096"/>
      </c:scatterChart>
      <c:valAx>
        <c:axId val="1131457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/>
                </a:pPr>
                <a:r>
                  <a:rPr lang="he-IL" sz="1000" b="1" i="0" baseline="0">
                    <a:effectLst/>
                  </a:rPr>
                  <a:t>שיעור השינוי בשע"ח אירו - דולר (באחוזים)</a:t>
                </a:r>
                <a:endParaRPr lang="he-IL" sz="1000">
                  <a:effectLst/>
                </a:endParaRPr>
              </a:p>
            </c:rich>
          </c:tx>
          <c:overlay val="0"/>
        </c:title>
        <c:numFmt formatCode="0" sourceLinked="0"/>
        <c:majorTickMark val="out"/>
        <c:minorTickMark val="none"/>
        <c:tickLblPos val="low"/>
        <c:crossAx val="113556096"/>
        <c:crossesAt val="-20"/>
        <c:crossBetween val="midCat"/>
      </c:valAx>
      <c:valAx>
        <c:axId val="11355609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he-IL"/>
                  <a:t>שארית הרגסיה של תנאי הסחר על מחיר חבית נפט (באחוזים)</a:t>
                </a:r>
              </a:p>
            </c:rich>
          </c:tx>
          <c:overlay val="0"/>
        </c:title>
        <c:numFmt formatCode="0" sourceLinked="0"/>
        <c:majorTickMark val="out"/>
        <c:minorTickMark val="none"/>
        <c:tickLblPos val="low"/>
        <c:crossAx val="113145728"/>
        <c:crossesAt val="-20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0455457773660647E-2"/>
          <c:y val="0.11242102036515508"/>
          <c:w val="0.91258375791261381"/>
          <c:h val="0.65191217886085406"/>
        </c:manualLayout>
      </c:layout>
      <c:barChart>
        <c:barDir val="col"/>
        <c:grouping val="stacked"/>
        <c:varyColors val="0"/>
        <c:ser>
          <c:idx val="0"/>
          <c:order val="0"/>
          <c:tx>
            <c:v>תרומת הנפט</c:v>
          </c:tx>
          <c:invertIfNegative val="0"/>
          <c:cat>
            <c:numRef>
              <c:f>'איור 7'!$A$3:$A$11</c:f>
              <c:numCache>
                <c:formatCode>B1mmm\-yy</c:formatCode>
                <c:ptCount val="9"/>
                <c:pt idx="0">
                  <c:v>39783</c:v>
                </c:pt>
                <c:pt idx="1">
                  <c:v>40148</c:v>
                </c:pt>
                <c:pt idx="2">
                  <c:v>40513</c:v>
                </c:pt>
                <c:pt idx="3">
                  <c:v>40878</c:v>
                </c:pt>
                <c:pt idx="4">
                  <c:v>41244</c:v>
                </c:pt>
                <c:pt idx="5">
                  <c:v>41609</c:v>
                </c:pt>
                <c:pt idx="6">
                  <c:v>41974</c:v>
                </c:pt>
                <c:pt idx="7">
                  <c:v>42339</c:v>
                </c:pt>
                <c:pt idx="8">
                  <c:v>42705</c:v>
                </c:pt>
              </c:numCache>
            </c:numRef>
          </c:cat>
          <c:val>
            <c:numRef>
              <c:f>'איור 7'!$B$3:$B$11</c:f>
              <c:numCache>
                <c:formatCode>0.00</c:formatCode>
                <c:ptCount val="9"/>
                <c:pt idx="0">
                  <c:v>-0.99942173314993032</c:v>
                </c:pt>
                <c:pt idx="1">
                  <c:v>1.0235528934010145</c:v>
                </c:pt>
                <c:pt idx="2">
                  <c:v>-0.79051228070175172</c:v>
                </c:pt>
                <c:pt idx="3">
                  <c:v>-1.0731721046077214</c:v>
                </c:pt>
                <c:pt idx="4">
                  <c:v>-2.0315238954012455E-2</c:v>
                </c:pt>
                <c:pt idx="5">
                  <c:v>7.5636526410026911E-2</c:v>
                </c:pt>
                <c:pt idx="6">
                  <c:v>0.24094443422263104</c:v>
                </c:pt>
                <c:pt idx="7">
                  <c:v>1.2976052313883273</c:v>
                </c:pt>
                <c:pt idx="8">
                  <c:v>0.44659888059701264</c:v>
                </c:pt>
              </c:numCache>
            </c:numRef>
          </c:val>
        </c:ser>
        <c:ser>
          <c:idx val="1"/>
          <c:order val="1"/>
          <c:tx>
            <c:v>תרומת שער החליפין הצולב אירו-דולר</c:v>
          </c:tx>
          <c:invertIfNegative val="0"/>
          <c:cat>
            <c:numRef>
              <c:f>'איור 7'!$A$3:$A$11</c:f>
              <c:numCache>
                <c:formatCode>B1mmm\-yy</c:formatCode>
                <c:ptCount val="9"/>
                <c:pt idx="0">
                  <c:v>39783</c:v>
                </c:pt>
                <c:pt idx="1">
                  <c:v>40148</c:v>
                </c:pt>
                <c:pt idx="2">
                  <c:v>40513</c:v>
                </c:pt>
                <c:pt idx="3">
                  <c:v>40878</c:v>
                </c:pt>
                <c:pt idx="4">
                  <c:v>41244</c:v>
                </c:pt>
                <c:pt idx="5">
                  <c:v>41609</c:v>
                </c:pt>
                <c:pt idx="6">
                  <c:v>41974</c:v>
                </c:pt>
                <c:pt idx="7">
                  <c:v>42339</c:v>
                </c:pt>
                <c:pt idx="8">
                  <c:v>42705</c:v>
                </c:pt>
              </c:numCache>
            </c:numRef>
          </c:cat>
          <c:val>
            <c:numRef>
              <c:f>'איור 7'!$C$3:$C$11</c:f>
              <c:numCache>
                <c:formatCode>0.00</c:formatCode>
                <c:ptCount val="9"/>
                <c:pt idx="0">
                  <c:v>-0.62462406843290652</c:v>
                </c:pt>
                <c:pt idx="1">
                  <c:v>0.43573062852417904</c:v>
                </c:pt>
                <c:pt idx="2">
                  <c:v>0.41754848509513276</c:v>
                </c:pt>
                <c:pt idx="3">
                  <c:v>-0.4162710445554359</c:v>
                </c:pt>
                <c:pt idx="4">
                  <c:v>0.66100511448084687</c:v>
                </c:pt>
                <c:pt idx="5">
                  <c:v>-0.30228742285569238</c:v>
                </c:pt>
                <c:pt idx="6">
                  <c:v>1.3391144618778692E-2</c:v>
                </c:pt>
                <c:pt idx="7">
                  <c:v>1.4036434236206448</c:v>
                </c:pt>
                <c:pt idx="8">
                  <c:v>2.7957936256835479E-2</c:v>
                </c:pt>
              </c:numCache>
            </c:numRef>
          </c:val>
        </c:ser>
        <c:ser>
          <c:idx val="2"/>
          <c:order val="2"/>
          <c:tx>
            <c:v>שארית</c:v>
          </c:tx>
          <c:invertIfNegative val="0"/>
          <c:cat>
            <c:numRef>
              <c:f>'איור 7'!$A$3:$A$11</c:f>
              <c:numCache>
                <c:formatCode>B1mmm\-yy</c:formatCode>
                <c:ptCount val="9"/>
                <c:pt idx="0">
                  <c:v>39783</c:v>
                </c:pt>
                <c:pt idx="1">
                  <c:v>40148</c:v>
                </c:pt>
                <c:pt idx="2">
                  <c:v>40513</c:v>
                </c:pt>
                <c:pt idx="3">
                  <c:v>40878</c:v>
                </c:pt>
                <c:pt idx="4">
                  <c:v>41244</c:v>
                </c:pt>
                <c:pt idx="5">
                  <c:v>41609</c:v>
                </c:pt>
                <c:pt idx="6">
                  <c:v>41974</c:v>
                </c:pt>
                <c:pt idx="7">
                  <c:v>42339</c:v>
                </c:pt>
                <c:pt idx="8">
                  <c:v>42705</c:v>
                </c:pt>
              </c:numCache>
            </c:numRef>
          </c:cat>
          <c:val>
            <c:numRef>
              <c:f>'איור 7'!$D$3:$D$11</c:f>
              <c:numCache>
                <c:formatCode>0.00</c:formatCode>
                <c:ptCount val="9"/>
                <c:pt idx="0">
                  <c:v>-1.1431297709362329</c:v>
                </c:pt>
                <c:pt idx="1">
                  <c:v>0.60156044274603648</c:v>
                </c:pt>
                <c:pt idx="2">
                  <c:v>-1.0693438967010609</c:v>
                </c:pt>
                <c:pt idx="3">
                  <c:v>0.3187114418460873</c:v>
                </c:pt>
                <c:pt idx="4">
                  <c:v>1.2349271037426655</c:v>
                </c:pt>
                <c:pt idx="5">
                  <c:v>0.71114702047667344</c:v>
                </c:pt>
                <c:pt idx="6">
                  <c:v>0.32425651373332626</c:v>
                </c:pt>
                <c:pt idx="7">
                  <c:v>0.36682421172160756</c:v>
                </c:pt>
                <c:pt idx="8">
                  <c:v>0.92079202035545205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3656192"/>
        <c:axId val="113657728"/>
      </c:barChart>
      <c:dateAx>
        <c:axId val="113656192"/>
        <c:scaling>
          <c:orientation val="minMax"/>
          <c:min val="39448"/>
        </c:scaling>
        <c:delete val="0"/>
        <c:axPos val="b"/>
        <c:numFmt formatCode="yyyy" sourceLinked="0"/>
        <c:majorTickMark val="out"/>
        <c:minorTickMark val="none"/>
        <c:tickLblPos val="low"/>
        <c:crossAx val="113657728"/>
        <c:crosses val="autoZero"/>
        <c:auto val="1"/>
        <c:lblOffset val="100"/>
        <c:baseTimeUnit val="years"/>
      </c:dateAx>
      <c:valAx>
        <c:axId val="113657728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crossAx val="113656192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457200</xdr:colOff>
      <xdr:row>3</xdr:row>
      <xdr:rowOff>19050</xdr:rowOff>
    </xdr:from>
    <xdr:to>
      <xdr:col>11</xdr:col>
      <xdr:colOff>228600</xdr:colOff>
      <xdr:row>22</xdr:row>
      <xdr:rowOff>47625</xdr:rowOff>
    </xdr:to>
    <xdr:graphicFrame macro="">
      <xdr:nvGraphicFramePr>
        <xdr:cNvPr id="2" name="תרשים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0.18933</cdr:x>
      <cdr:y>0.08333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0"/>
          <a:ext cx="604131" cy="2405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r>
            <a:rPr lang="he-IL" sz="1200">
              <a:latin typeface="David" panose="020E0502060401010101" pitchFamily="34" charset="-79"/>
              <a:cs typeface="David" panose="020E0502060401010101" pitchFamily="34" charset="-79"/>
            </a:rPr>
            <a:t>אחוזים</a:t>
          </a:r>
        </a:p>
      </cdr:txBody>
    </cdr:sp>
  </cdr:relSizeAnchor>
  <cdr:relSizeAnchor xmlns:cdr="http://schemas.openxmlformats.org/drawingml/2006/chartDrawing">
    <cdr:from>
      <cdr:x>0.00136</cdr:x>
      <cdr:y>0.01496</cdr:y>
    </cdr:from>
    <cdr:to>
      <cdr:x>0.12926</cdr:x>
      <cdr:y>0.10937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5316" y="42762"/>
          <a:ext cx="500727" cy="26976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endParaRPr lang="he-IL" sz="1100"/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762000</xdr:colOff>
      <xdr:row>2</xdr:row>
      <xdr:rowOff>47626</xdr:rowOff>
    </xdr:from>
    <xdr:to>
      <xdr:col>15</xdr:col>
      <xdr:colOff>228601</xdr:colOff>
      <xdr:row>28</xdr:row>
      <xdr:rowOff>0</xdr:rowOff>
    </xdr:to>
    <xdr:graphicFrame macro="">
      <xdr:nvGraphicFramePr>
        <xdr:cNvPr id="2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0.04668</cdr:x>
      <cdr:y>0.02238</cdr:y>
    </cdr:from>
    <cdr:to>
      <cdr:x>0.1173</cdr:x>
      <cdr:y>0.04647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85204" y="145676"/>
          <a:ext cx="582706" cy="15688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endParaRPr lang="he-IL" sz="1100"/>
        </a:p>
      </cdr:txBody>
    </cdr:sp>
  </cdr:relSizeAnchor>
  <cdr:relSizeAnchor xmlns:cdr="http://schemas.openxmlformats.org/drawingml/2006/chartDrawing">
    <cdr:from>
      <cdr:x>0.01505</cdr:x>
      <cdr:y>0.01205</cdr:y>
    </cdr:from>
    <cdr:to>
      <cdr:x>0.11458</cdr:x>
      <cdr:y>0.06762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14302" y="56011"/>
          <a:ext cx="756070" cy="25831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pPr algn="ctr"/>
          <a:r>
            <a:rPr lang="he-IL" sz="1400">
              <a:latin typeface="David" panose="020E0502060401010101" pitchFamily="34" charset="-79"/>
              <a:cs typeface="David" panose="020E0502060401010101" pitchFamily="34" charset="-79"/>
            </a:rPr>
            <a:t>אחוזים</a:t>
          </a:r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161925</xdr:colOff>
      <xdr:row>1</xdr:row>
      <xdr:rowOff>52387</xdr:rowOff>
    </xdr:from>
    <xdr:to>
      <xdr:col>10</xdr:col>
      <xdr:colOff>619125</xdr:colOff>
      <xdr:row>20</xdr:row>
      <xdr:rowOff>80962</xdr:rowOff>
    </xdr:to>
    <xdr:graphicFrame macro="">
      <xdr:nvGraphicFramePr>
        <xdr:cNvPr id="2" name="תרשים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352426</xdr:colOff>
      <xdr:row>1</xdr:row>
      <xdr:rowOff>142874</xdr:rowOff>
    </xdr:from>
    <xdr:to>
      <xdr:col>10</xdr:col>
      <xdr:colOff>600075</xdr:colOff>
      <xdr:row>23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0.00437</cdr:x>
      <cdr:y>0.00952</cdr:y>
    </cdr:from>
    <cdr:to>
      <cdr:x>0.13414</cdr:x>
      <cdr:y>0.09346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9051" y="28575"/>
          <a:ext cx="566132" cy="25185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r>
            <a:rPr lang="he-IL" sz="1100">
              <a:latin typeface="David" panose="020E0502060401010101" pitchFamily="34" charset="-79"/>
              <a:cs typeface="David" panose="020E0502060401010101" pitchFamily="34" charset="-79"/>
            </a:rPr>
            <a:t>אחוזים</a:t>
          </a:r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247647</xdr:colOff>
      <xdr:row>6</xdr:row>
      <xdr:rowOff>19051</xdr:rowOff>
    </xdr:from>
    <xdr:to>
      <xdr:col>4</xdr:col>
      <xdr:colOff>590549</xdr:colOff>
      <xdr:row>24</xdr:row>
      <xdr:rowOff>76201</xdr:rowOff>
    </xdr:to>
    <xdr:graphicFrame macro="">
      <xdr:nvGraphicFramePr>
        <xdr:cNvPr id="2" name="תרשים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0.90417</cdr:x>
      <cdr:y>0.03125</cdr:y>
    </cdr:from>
    <cdr:to>
      <cdr:x>1</cdr:x>
      <cdr:y>0.07639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219575" y="85725"/>
          <a:ext cx="438150" cy="1238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endParaRPr lang="he-IL" sz="1100"/>
        </a:p>
      </cdr:txBody>
    </cdr:sp>
  </cdr:relSizeAnchor>
  <cdr:relSizeAnchor xmlns:cdr="http://schemas.openxmlformats.org/drawingml/2006/chartDrawing">
    <cdr:from>
      <cdr:x>0</cdr:x>
      <cdr:y>0.00837</cdr:y>
    </cdr:from>
    <cdr:to>
      <cdr:x>0.17523</cdr:x>
      <cdr:y>0.1046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0" y="19050"/>
          <a:ext cx="552449" cy="21907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pPr algn="l"/>
          <a:r>
            <a:rPr lang="he-IL" sz="1000">
              <a:latin typeface="David" panose="020E0502060401010101" pitchFamily="34" charset="-79"/>
              <a:cs typeface="David" panose="020E0502060401010101" pitchFamily="34" charset="-79"/>
            </a:rPr>
            <a:t>אחוזים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209550</xdr:colOff>
      <xdr:row>2</xdr:row>
      <xdr:rowOff>47623</xdr:rowOff>
    </xdr:from>
    <xdr:to>
      <xdr:col>10</xdr:col>
      <xdr:colOff>600074</xdr:colOff>
      <xdr:row>22</xdr:row>
      <xdr:rowOff>95250</xdr:rowOff>
    </xdr:to>
    <xdr:graphicFrame macro="">
      <xdr:nvGraphicFramePr>
        <xdr:cNvPr id="2" name="תרשים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</cdr:x>
      <cdr:y>0.01726</cdr:y>
    </cdr:from>
    <cdr:to>
      <cdr:x>0.15528</cdr:x>
      <cdr:y>0.07386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57869"/>
          <a:ext cx="714374" cy="18978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he-IL" sz="1200">
              <a:latin typeface="David" panose="020E0502060401010101" pitchFamily="34" charset="-79"/>
              <a:cs typeface="David" panose="020E0502060401010101" pitchFamily="34" charset="-79"/>
            </a:rPr>
            <a:t>אחוזים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276225</xdr:colOff>
      <xdr:row>2</xdr:row>
      <xdr:rowOff>66675</xdr:rowOff>
    </xdr:from>
    <xdr:to>
      <xdr:col>10</xdr:col>
      <xdr:colOff>47625</xdr:colOff>
      <xdr:row>21</xdr:row>
      <xdr:rowOff>95250</xdr:rowOff>
    </xdr:to>
    <xdr:grpSp>
      <xdr:nvGrpSpPr>
        <xdr:cNvPr id="4" name="קבוצה 3"/>
        <xdr:cNvGrpSpPr/>
      </xdr:nvGrpSpPr>
      <xdr:grpSpPr>
        <a:xfrm>
          <a:off x="11229241575" y="390525"/>
          <a:ext cx="4572000" cy="3105150"/>
          <a:chOff x="11227869975" y="352425"/>
          <a:chExt cx="4572000" cy="2743200"/>
        </a:xfrm>
      </xdr:grpSpPr>
      <xdr:graphicFrame macro="">
        <xdr:nvGraphicFramePr>
          <xdr:cNvPr id="2" name="תרשים 1"/>
          <xdr:cNvGraphicFramePr/>
        </xdr:nvGraphicFramePr>
        <xdr:xfrm>
          <a:off x="11227869975" y="352425"/>
          <a:ext cx="4572000" cy="27432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">
        <xdr:nvSpPr>
          <xdr:cNvPr id="3" name="TextBox 2"/>
          <xdr:cNvSpPr txBox="1"/>
        </xdr:nvSpPr>
        <xdr:spPr>
          <a:xfrm>
            <a:off x="11227898550" y="371475"/>
            <a:ext cx="419100" cy="219075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1" anchor="t"/>
          <a:lstStyle/>
          <a:p>
            <a:pPr algn="r" rtl="1"/>
            <a:r>
              <a:rPr lang="he-IL" sz="1000">
                <a:solidFill>
                  <a:schemeClr val="accent1"/>
                </a:solidFill>
                <a:latin typeface="David" panose="020E0502060401010101" pitchFamily="34" charset="-79"/>
                <a:cs typeface="David" panose="020E0502060401010101" pitchFamily="34" charset="-79"/>
              </a:rPr>
              <a:t>פרטי</a:t>
            </a:r>
          </a:p>
        </xdr:txBody>
      </xdr:sp>
    </xdr:grpSp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0.88958</cdr:x>
      <cdr:y>0.00463</cdr:y>
    </cdr:from>
    <cdr:to>
      <cdr:x>1</cdr:x>
      <cdr:y>0.07639</cdr:y>
    </cdr:to>
    <cdr:sp macro="" textlink="">
      <cdr:nvSpPr>
        <cdr:cNvPr id="2" name="TextBox 2"/>
        <cdr:cNvSpPr txBox="1"/>
      </cdr:nvSpPr>
      <cdr:spPr>
        <a:xfrm xmlns:a="http://schemas.openxmlformats.org/drawingml/2006/main">
          <a:off x="4067175" y="12700"/>
          <a:ext cx="504825" cy="196850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1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1"/>
          <a:r>
            <a:rPr lang="he-IL" sz="1000">
              <a:solidFill>
                <a:schemeClr val="accent2"/>
              </a:solidFill>
              <a:latin typeface="David" panose="020E0502060401010101" pitchFamily="34" charset="-79"/>
              <a:cs typeface="David" panose="020E0502060401010101" pitchFamily="34" charset="-79"/>
            </a:rPr>
            <a:t>ציבורי</a:t>
          </a: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295275</xdr:colOff>
      <xdr:row>2</xdr:row>
      <xdr:rowOff>28575</xdr:rowOff>
    </xdr:from>
    <xdr:to>
      <xdr:col>10</xdr:col>
      <xdr:colOff>409575</xdr:colOff>
      <xdr:row>21</xdr:row>
      <xdr:rowOff>57150</xdr:rowOff>
    </xdr:to>
    <xdr:graphicFrame macro="">
      <xdr:nvGraphicFramePr>
        <xdr:cNvPr id="2" name="תרשים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266700</xdr:colOff>
      <xdr:row>2</xdr:row>
      <xdr:rowOff>114300</xdr:rowOff>
    </xdr:from>
    <xdr:to>
      <xdr:col>7</xdr:col>
      <xdr:colOff>0</xdr:colOff>
      <xdr:row>21</xdr:row>
      <xdr:rowOff>114300</xdr:rowOff>
    </xdr:to>
    <xdr:graphicFrame macro="">
      <xdr:nvGraphicFramePr>
        <xdr:cNvPr id="4" name="תרשים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z387\AppData\Local\Microsoft\Windows\Temporary%20Internet%20Files\Content.Outlook\UP7GL8O0\&#1510;&#1512;&#1497;&#1499;&#1492;%20&#1488;&#1513;&#1512;&#1488;&#1497;%20&#1493;&#1495;&#1493;&#14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נתונים"/>
      <sheetName val="FAME Persistence2"/>
      <sheetName val="לוחות"/>
    </sheetNames>
    <sheetDataSet>
      <sheetData sheetId="0">
        <row r="23">
          <cell r="K23">
            <v>0.57685921189419687</v>
          </cell>
          <cell r="S23">
            <v>0.37756506761878972</v>
          </cell>
          <cell r="AA23">
            <v>0.71902039130161555</v>
          </cell>
        </row>
        <row r="24">
          <cell r="K24">
            <v>0.56295090666680681</v>
          </cell>
          <cell r="S24">
            <v>0.38779601478685211</v>
          </cell>
          <cell r="AA24">
            <v>0.74558312522916537</v>
          </cell>
        </row>
        <row r="25">
          <cell r="K25">
            <v>0.56757959456459273</v>
          </cell>
          <cell r="S25">
            <v>0.39566518818370316</v>
          </cell>
          <cell r="AA25">
            <v>0.70730433075569854</v>
          </cell>
        </row>
        <row r="26">
          <cell r="K26">
            <v>0.56743133967544757</v>
          </cell>
          <cell r="S26">
            <v>0.39556290075993816</v>
          </cell>
          <cell r="AA26">
            <v>0.68756594125956938</v>
          </cell>
        </row>
        <row r="27">
          <cell r="K27">
            <v>0.56038444226952455</v>
          </cell>
          <cell r="S27">
            <v>0.39562141179443122</v>
          </cell>
          <cell r="AA27">
            <v>0.68420543472259598</v>
          </cell>
        </row>
        <row r="28">
          <cell r="K28">
            <v>0.55494125998095667</v>
          </cell>
          <cell r="S28">
            <v>0.39844007487563526</v>
          </cell>
          <cell r="AA28">
            <v>0.6714346701114845</v>
          </cell>
        </row>
        <row r="29">
          <cell r="K29">
            <v>0.55669929015524677</v>
          </cell>
          <cell r="S29">
            <v>0.40390217099091602</v>
          </cell>
          <cell r="AA29">
            <v>0.66093930047271165</v>
          </cell>
        </row>
        <row r="30">
          <cell r="K30">
            <v>0.54713745376391321</v>
          </cell>
          <cell r="S30">
            <v>0.40841971504569385</v>
          </cell>
          <cell r="AA30">
            <v>0.64145141982475351</v>
          </cell>
        </row>
        <row r="31">
          <cell r="K31">
            <v>0.55085624043211034</v>
          </cell>
          <cell r="S31">
            <v>0.41283889187462219</v>
          </cell>
          <cell r="AA31">
            <v>0.62306918986962068</v>
          </cell>
        </row>
      </sheetData>
      <sheetData sheetId="1"/>
      <sheetData sheetId="2">
        <row r="21">
          <cell r="C21" t="str">
            <v>החוב הציבורי</v>
          </cell>
        </row>
      </sheetData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rightToLeft="1" workbookViewId="0"/>
  </sheetViews>
  <sheetFormatPr defaultRowHeight="14.25" x14ac:dyDescent="0.2"/>
  <sheetData>
    <row r="1" spans="1:5" x14ac:dyDescent="0.2">
      <c r="A1">
        <v>3</v>
      </c>
      <c r="B1" t="s">
        <v>67</v>
      </c>
    </row>
    <row r="2" spans="1:5" x14ac:dyDescent="0.2">
      <c r="A2" s="2" t="s">
        <v>15</v>
      </c>
      <c r="B2" t="s">
        <v>6</v>
      </c>
      <c r="C2" t="s">
        <v>16</v>
      </c>
      <c r="D2" t="s">
        <v>3</v>
      </c>
      <c r="E2" s="3">
        <v>42975.771319444444</v>
      </c>
    </row>
    <row r="3" spans="1:5" x14ac:dyDescent="0.2">
      <c r="A3" s="2" t="s">
        <v>15</v>
      </c>
      <c r="B3" t="s">
        <v>7</v>
      </c>
      <c r="C3" t="s">
        <v>16</v>
      </c>
      <c r="D3" t="s">
        <v>4</v>
      </c>
      <c r="E3" s="3">
        <v>42975.771319444444</v>
      </c>
    </row>
    <row r="4" spans="1:5" x14ac:dyDescent="0.2">
      <c r="A4" s="2" t="s">
        <v>15</v>
      </c>
      <c r="B4" t="s">
        <v>5</v>
      </c>
      <c r="C4" t="s">
        <v>16</v>
      </c>
      <c r="D4" t="s">
        <v>2</v>
      </c>
      <c r="E4" s="3">
        <v>42975.771319444444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rightToLeft="1" tabSelected="1" workbookViewId="0">
      <selection activeCell="C26" sqref="C26"/>
    </sheetView>
  </sheetViews>
  <sheetFormatPr defaultRowHeight="11.25" x14ac:dyDescent="0.2"/>
  <cols>
    <col min="1" max="1" width="5.25" style="1" bestFit="1" customWidth="1"/>
    <col min="2" max="3" width="4.625" style="46" bestFit="1" customWidth="1"/>
    <col min="4" max="4" width="6.125" style="46" bestFit="1" customWidth="1"/>
    <col min="5" max="16384" width="9" style="1"/>
  </cols>
  <sheetData>
    <row r="1" spans="1:8" s="49" customFormat="1" x14ac:dyDescent="0.2">
      <c r="B1" s="50" t="s">
        <v>72</v>
      </c>
      <c r="C1" s="50" t="s">
        <v>72</v>
      </c>
      <c r="D1" s="50" t="s">
        <v>71</v>
      </c>
    </row>
    <row r="2" spans="1:8" s="49" customFormat="1" x14ac:dyDescent="0.2">
      <c r="B2" s="50" t="s">
        <v>70</v>
      </c>
      <c r="C2" s="50" t="s">
        <v>69</v>
      </c>
      <c r="D2" s="50" t="s">
        <v>68</v>
      </c>
    </row>
    <row r="3" spans="1:8" x14ac:dyDescent="0.2">
      <c r="A3" s="47">
        <v>39783</v>
      </c>
      <c r="B3" s="46">
        <v>-0.99942173314993032</v>
      </c>
      <c r="C3" s="46">
        <v>-0.62462406843290652</v>
      </c>
      <c r="D3" s="46">
        <v>-1.1431297709362329</v>
      </c>
      <c r="H3" s="51"/>
    </row>
    <row r="4" spans="1:8" x14ac:dyDescent="0.2">
      <c r="A4" s="47">
        <v>40148</v>
      </c>
      <c r="B4" s="46">
        <v>1.0235528934010145</v>
      </c>
      <c r="C4" s="46">
        <v>0.43573062852417904</v>
      </c>
      <c r="D4" s="46">
        <v>0.60156044274603648</v>
      </c>
      <c r="H4" s="51"/>
    </row>
    <row r="5" spans="1:8" x14ac:dyDescent="0.2">
      <c r="A5" s="47">
        <v>40513</v>
      </c>
      <c r="B5" s="46">
        <v>-0.79051228070175172</v>
      </c>
      <c r="C5" s="46">
        <v>0.41754848509513276</v>
      </c>
      <c r="D5" s="46">
        <v>-1.0693438967010609</v>
      </c>
      <c r="H5" s="51"/>
    </row>
    <row r="6" spans="1:8" x14ac:dyDescent="0.2">
      <c r="A6" s="47">
        <v>40878</v>
      </c>
      <c r="B6" s="46">
        <v>-1.0731721046077214</v>
      </c>
      <c r="C6" s="46">
        <v>-0.4162710445554359</v>
      </c>
      <c r="D6" s="46">
        <v>0.3187114418460873</v>
      </c>
      <c r="H6" s="51"/>
    </row>
    <row r="7" spans="1:8" x14ac:dyDescent="0.2">
      <c r="A7" s="47">
        <v>41244</v>
      </c>
      <c r="B7" s="46">
        <v>-2.0315238954012455E-2</v>
      </c>
      <c r="C7" s="46">
        <v>0.66100511448084687</v>
      </c>
      <c r="D7" s="46">
        <v>1.2349271037426655</v>
      </c>
      <c r="H7" s="51"/>
    </row>
    <row r="8" spans="1:8" x14ac:dyDescent="0.2">
      <c r="A8" s="47">
        <v>41609</v>
      </c>
      <c r="B8" s="46">
        <v>7.5636526410026911E-2</v>
      </c>
      <c r="C8" s="46">
        <v>-0.30228742285569238</v>
      </c>
      <c r="D8" s="46">
        <v>0.71114702047667344</v>
      </c>
      <c r="H8" s="51"/>
    </row>
    <row r="9" spans="1:8" x14ac:dyDescent="0.2">
      <c r="A9" s="47">
        <v>41974</v>
      </c>
      <c r="B9" s="46">
        <v>0.24094443422263104</v>
      </c>
      <c r="C9" s="46">
        <v>1.3391144618778692E-2</v>
      </c>
      <c r="D9" s="46">
        <v>0.32425651373332626</v>
      </c>
      <c r="H9" s="51"/>
    </row>
    <row r="10" spans="1:8" x14ac:dyDescent="0.2">
      <c r="A10" s="47">
        <v>42339</v>
      </c>
      <c r="B10" s="46">
        <v>1.2976052313883273</v>
      </c>
      <c r="C10" s="46">
        <v>1.4036434236206448</v>
      </c>
      <c r="D10" s="46">
        <v>0.36682421172160756</v>
      </c>
      <c r="H10" s="51"/>
    </row>
    <row r="11" spans="1:8" x14ac:dyDescent="0.2">
      <c r="A11" s="47">
        <v>42705</v>
      </c>
      <c r="B11" s="46">
        <v>0.44659888059701264</v>
      </c>
      <c r="C11" s="46">
        <v>2.7957936256835479E-2</v>
      </c>
      <c r="D11" s="46">
        <v>0.92079202035545205</v>
      </c>
      <c r="H11" s="51"/>
    </row>
    <row r="12" spans="1:8" x14ac:dyDescent="0.2">
      <c r="A12" s="47"/>
      <c r="H12" s="51"/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"/>
  <sheetViews>
    <sheetView rightToLeft="1" workbookViewId="0">
      <selection activeCell="B26" sqref="B26"/>
    </sheetView>
  </sheetViews>
  <sheetFormatPr defaultColWidth="9" defaultRowHeight="12.75" x14ac:dyDescent="0.2"/>
  <cols>
    <col min="1" max="1" width="6.25" style="21" customWidth="1"/>
    <col min="2" max="2" width="11.375" style="20" customWidth="1"/>
    <col min="3" max="3" width="13.875" style="20" bestFit="1" customWidth="1"/>
    <col min="4" max="4" width="8.75" style="20" bestFit="1" customWidth="1"/>
    <col min="5" max="16384" width="9" style="1"/>
  </cols>
  <sheetData>
    <row r="1" spans="1:4" s="30" customFormat="1" x14ac:dyDescent="0.2">
      <c r="A1" s="31"/>
      <c r="B1" s="32" t="s">
        <v>20</v>
      </c>
      <c r="C1" s="32" t="s">
        <v>18</v>
      </c>
      <c r="D1" s="32" t="s">
        <v>17</v>
      </c>
    </row>
    <row r="2" spans="1:4" x14ac:dyDescent="0.2">
      <c r="A2" s="21">
        <v>1995</v>
      </c>
      <c r="B2" s="20">
        <v>100</v>
      </c>
      <c r="C2" s="20">
        <v>100</v>
      </c>
      <c r="D2" s="20">
        <f>B2/C2*100</f>
        <v>100</v>
      </c>
    </row>
    <row r="3" spans="1:4" x14ac:dyDescent="0.2">
      <c r="A3" s="21">
        <v>1996</v>
      </c>
      <c r="B3" s="20">
        <v>109.55728448341986</v>
      </c>
      <c r="C3" s="20">
        <v>111.27662442706932</v>
      </c>
      <c r="D3" s="20">
        <f t="shared" ref="D3:D24" si="0">B3/C3*100</f>
        <v>98.454895668787728</v>
      </c>
    </row>
    <row r="4" spans="1:4" x14ac:dyDescent="0.2">
      <c r="A4" s="21">
        <v>1997</v>
      </c>
      <c r="B4" s="20">
        <v>118.7369082751411</v>
      </c>
      <c r="C4" s="20">
        <v>121.29280129414937</v>
      </c>
      <c r="D4" s="20">
        <f t="shared" si="0"/>
        <v>97.892790840233019</v>
      </c>
    </row>
    <row r="5" spans="1:4" x14ac:dyDescent="0.2">
      <c r="A5" s="21">
        <v>1998</v>
      </c>
      <c r="B5" s="20">
        <v>126.95612104307556</v>
      </c>
      <c r="C5" s="20">
        <v>127.88487462928011</v>
      </c>
      <c r="D5" s="20">
        <f t="shared" si="0"/>
        <v>99.273758066466527</v>
      </c>
    </row>
    <row r="6" spans="1:4" x14ac:dyDescent="0.2">
      <c r="A6" s="21">
        <v>1999</v>
      </c>
      <c r="B6" s="20">
        <v>134.99019811480616</v>
      </c>
      <c r="C6" s="20">
        <v>134.52779724993255</v>
      </c>
      <c r="D6" s="20">
        <f t="shared" si="0"/>
        <v>100.34372142733783</v>
      </c>
    </row>
    <row r="7" spans="1:4" x14ac:dyDescent="0.2">
      <c r="A7" s="21">
        <v>2000</v>
      </c>
      <c r="B7" s="20">
        <v>137.98406075893379</v>
      </c>
      <c r="C7" s="20">
        <v>136.04102183877055</v>
      </c>
      <c r="D7" s="20">
        <f t="shared" si="0"/>
        <v>101.42827427631795</v>
      </c>
    </row>
    <row r="8" spans="1:4" x14ac:dyDescent="0.2">
      <c r="A8" s="21">
        <v>2001</v>
      </c>
      <c r="B8" s="20">
        <v>140.44259631713422</v>
      </c>
      <c r="C8" s="20">
        <v>137.55902054462118</v>
      </c>
      <c r="D8" s="20">
        <f t="shared" si="0"/>
        <v>102.09624622296411</v>
      </c>
    </row>
    <row r="9" spans="1:4" x14ac:dyDescent="0.2">
      <c r="A9" s="21">
        <v>2002</v>
      </c>
      <c r="B9" s="20">
        <v>146.7955271182478</v>
      </c>
      <c r="C9" s="20">
        <v>145.38260479913734</v>
      </c>
      <c r="D9" s="20">
        <f t="shared" si="0"/>
        <v>100.971864770935</v>
      </c>
    </row>
    <row r="10" spans="1:4" x14ac:dyDescent="0.2">
      <c r="A10" s="21">
        <v>2003</v>
      </c>
      <c r="B10" s="20">
        <v>146.22188125429409</v>
      </c>
      <c r="C10" s="20">
        <v>146.35599474273391</v>
      </c>
      <c r="D10" s="20">
        <f t="shared" si="0"/>
        <v>99.908364882029204</v>
      </c>
    </row>
    <row r="11" spans="1:4" x14ac:dyDescent="0.2">
      <c r="A11" s="21">
        <v>2004</v>
      </c>
      <c r="B11" s="20">
        <v>146.31306998706961</v>
      </c>
      <c r="C11" s="20">
        <v>145.7505173526018</v>
      </c>
      <c r="D11" s="20">
        <f t="shared" si="0"/>
        <v>100.38596956270615</v>
      </c>
    </row>
    <row r="12" spans="1:4" x14ac:dyDescent="0.2">
      <c r="A12" s="21">
        <v>2005</v>
      </c>
      <c r="B12" s="20">
        <v>148.01793801202294</v>
      </c>
      <c r="C12" s="20">
        <v>147.68804500102462</v>
      </c>
      <c r="D12" s="20">
        <f t="shared" si="0"/>
        <v>100.22337150647233</v>
      </c>
    </row>
    <row r="13" spans="1:4" x14ac:dyDescent="0.2">
      <c r="A13" s="21">
        <v>2006</v>
      </c>
      <c r="B13" s="20">
        <v>150.23867792387239</v>
      </c>
      <c r="C13" s="20">
        <v>150.80019878630361</v>
      </c>
      <c r="D13" s="20">
        <f t="shared" si="0"/>
        <v>99.627639176240777</v>
      </c>
    </row>
    <row r="14" spans="1:4" x14ac:dyDescent="0.2">
      <c r="A14" s="21">
        <v>2007</v>
      </c>
      <c r="B14" s="20">
        <v>151.41176420747951</v>
      </c>
      <c r="C14" s="20">
        <v>151.57814035624105</v>
      </c>
      <c r="D14" s="20">
        <f t="shared" si="0"/>
        <v>99.890237373033784</v>
      </c>
    </row>
    <row r="15" spans="1:4" x14ac:dyDescent="0.2">
      <c r="A15" s="21">
        <v>2008</v>
      </c>
      <c r="B15" s="20">
        <v>155.13804849710661</v>
      </c>
      <c r="C15" s="20">
        <v>158.54176003924599</v>
      </c>
      <c r="D15" s="20">
        <f t="shared" si="0"/>
        <v>97.853113563709144</v>
      </c>
    </row>
    <row r="16" spans="1:4" x14ac:dyDescent="0.2">
      <c r="A16" s="21">
        <v>2009</v>
      </c>
      <c r="B16" s="20">
        <v>161.04471146648154</v>
      </c>
      <c r="C16" s="20">
        <v>163.80028590705365</v>
      </c>
      <c r="D16" s="20">
        <f t="shared" si="0"/>
        <v>98.317723058105216</v>
      </c>
    </row>
    <row r="17" spans="1:4" x14ac:dyDescent="0.2">
      <c r="A17" s="21">
        <v>2010</v>
      </c>
      <c r="B17" s="20">
        <v>163.50303262650306</v>
      </c>
      <c r="C17" s="20">
        <v>168.21268170453379</v>
      </c>
      <c r="D17" s="20">
        <f t="shared" si="0"/>
        <v>97.200181918326905</v>
      </c>
    </row>
    <row r="18" spans="1:4" x14ac:dyDescent="0.2">
      <c r="A18" s="21">
        <v>2011</v>
      </c>
      <c r="B18" s="20">
        <v>166.54657803688215</v>
      </c>
      <c r="C18" s="20">
        <v>174.01636930863549</v>
      </c>
      <c r="D18" s="20">
        <f t="shared" si="0"/>
        <v>95.707420341298516</v>
      </c>
    </row>
    <row r="19" spans="1:4" x14ac:dyDescent="0.2">
      <c r="A19" s="21">
        <v>2012</v>
      </c>
      <c r="B19" s="20">
        <v>172.71221836489346</v>
      </c>
      <c r="C19" s="20">
        <v>176.98789329521873</v>
      </c>
      <c r="D19" s="20">
        <f t="shared" si="0"/>
        <v>97.584199206669254</v>
      </c>
    </row>
    <row r="20" spans="1:4" x14ac:dyDescent="0.2">
      <c r="A20" s="21">
        <v>2013</v>
      </c>
      <c r="B20" s="20">
        <v>176.43807444929135</v>
      </c>
      <c r="C20" s="20">
        <v>179.68851181951385</v>
      </c>
      <c r="D20" s="20">
        <f t="shared" si="0"/>
        <v>98.191071127859658</v>
      </c>
    </row>
    <row r="21" spans="1:4" x14ac:dyDescent="0.2">
      <c r="A21" s="21">
        <v>2014</v>
      </c>
      <c r="B21" s="20">
        <v>178.15501567834735</v>
      </c>
      <c r="C21" s="20">
        <v>180.54375009996127</v>
      </c>
      <c r="D21" s="20">
        <f t="shared" si="0"/>
        <v>98.676922119823402</v>
      </c>
    </row>
    <row r="22" spans="1:4" x14ac:dyDescent="0.2">
      <c r="A22" s="21">
        <v>2015</v>
      </c>
      <c r="B22" s="20">
        <v>182.88138415221124</v>
      </c>
      <c r="C22" s="20">
        <v>179.40185618596371</v>
      </c>
      <c r="D22" s="20">
        <f t="shared" si="0"/>
        <v>101.9395161456082</v>
      </c>
    </row>
    <row r="23" spans="1:4" x14ac:dyDescent="0.2">
      <c r="A23" s="21">
        <v>2016</v>
      </c>
      <c r="B23" s="20">
        <v>184.6591782057142</v>
      </c>
      <c r="C23" s="20">
        <v>178.42423037676795</v>
      </c>
      <c r="D23" s="20">
        <f t="shared" si="0"/>
        <v>103.49445129497281</v>
      </c>
    </row>
    <row r="24" spans="1:4" x14ac:dyDescent="0.2">
      <c r="A24" s="21">
        <v>2017</v>
      </c>
      <c r="B24" s="20">
        <f>1.00151*B23</f>
        <v>184.93801356480481</v>
      </c>
      <c r="C24" s="20">
        <f>1.002585*C23</f>
        <v>178.88545701229191</v>
      </c>
      <c r="D24" s="20">
        <f t="shared" si="0"/>
        <v>103.38348161644969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rightToLeft="1" workbookViewId="0">
      <selection activeCell="C28" sqref="C28"/>
    </sheetView>
  </sheetViews>
  <sheetFormatPr defaultColWidth="9" defaultRowHeight="11.25" x14ac:dyDescent="0.2"/>
  <cols>
    <col min="1" max="1" width="8.625" style="1" bestFit="1" customWidth="1"/>
    <col min="2" max="2" width="9.875" style="1" bestFit="1" customWidth="1"/>
    <col min="3" max="3" width="15.625" style="1" bestFit="1" customWidth="1"/>
    <col min="4" max="4" width="11.875" style="1" bestFit="1" customWidth="1"/>
    <col min="5" max="5" width="9.25" style="1" customWidth="1"/>
    <col min="6" max="16384" width="9" style="1"/>
  </cols>
  <sheetData>
    <row r="1" spans="1:5" x14ac:dyDescent="0.2">
      <c r="B1" s="52" t="s">
        <v>60</v>
      </c>
      <c r="C1" s="52"/>
      <c r="D1" s="52"/>
      <c r="E1" s="52"/>
    </row>
    <row r="2" spans="1:5" s="30" customFormat="1" ht="12.75" x14ac:dyDescent="0.2">
      <c r="A2" s="29"/>
      <c r="B2" s="29" t="s">
        <v>11</v>
      </c>
      <c r="C2" s="29" t="s">
        <v>12</v>
      </c>
      <c r="D2" s="29" t="s">
        <v>13</v>
      </c>
      <c r="E2" s="29" t="s">
        <v>14</v>
      </c>
    </row>
    <row r="3" spans="1:5" ht="12.75" x14ac:dyDescent="0.2">
      <c r="A3" s="23" t="s">
        <v>8</v>
      </c>
      <c r="B3" s="20">
        <v>2.44649718719121</v>
      </c>
      <c r="C3" s="20">
        <v>5.468150377134684</v>
      </c>
      <c r="D3" s="20">
        <v>3.84633770198759</v>
      </c>
      <c r="E3" s="20">
        <v>3.5690345633856868</v>
      </c>
    </row>
    <row r="4" spans="1:5" ht="12.75" x14ac:dyDescent="0.2">
      <c r="A4" s="23" t="s">
        <v>9</v>
      </c>
      <c r="B4" s="20">
        <v>2.6689907452416284</v>
      </c>
      <c r="C4" s="20">
        <v>6.2250777035264493</v>
      </c>
      <c r="D4" s="20">
        <v>4.551960357183904</v>
      </c>
      <c r="E4" s="20">
        <v>3.5660619433093288</v>
      </c>
    </row>
    <row r="5" spans="1:5" ht="12.75" x14ac:dyDescent="0.2">
      <c r="A5" s="23" t="s">
        <v>10</v>
      </c>
      <c r="B5" s="20">
        <v>2.7086970543032995</v>
      </c>
      <c r="C5" s="20">
        <v>6.9478548554645414</v>
      </c>
      <c r="D5" s="20">
        <v>5.0198586791806887</v>
      </c>
      <c r="E5" s="20">
        <v>3.2925821202292704</v>
      </c>
    </row>
    <row r="6" spans="1:5" ht="12.75" x14ac:dyDescent="0.2">
      <c r="A6" s="23"/>
      <c r="B6" s="23"/>
      <c r="C6" s="23"/>
      <c r="D6" s="23"/>
      <c r="E6" s="23"/>
    </row>
  </sheetData>
  <mergeCells count="1">
    <mergeCell ref="B1:E1"/>
  </mergeCells>
  <pageMargins left="0.7" right="0.7" top="0.75" bottom="0.75" header="0.3" footer="0.3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rightToLeft="1" workbookViewId="0">
      <selection activeCell="C20" sqref="C20"/>
    </sheetView>
  </sheetViews>
  <sheetFormatPr defaultRowHeight="14.25" x14ac:dyDescent="0.2"/>
  <cols>
    <col min="1" max="1" width="9.625" bestFit="1" customWidth="1"/>
    <col min="2" max="2" width="9.875" bestFit="1" customWidth="1"/>
    <col min="3" max="3" width="15.625" bestFit="1" customWidth="1"/>
    <col min="4" max="4" width="11.875" bestFit="1" customWidth="1"/>
  </cols>
  <sheetData>
    <row r="1" spans="1:7" x14ac:dyDescent="0.2">
      <c r="B1" s="52" t="s">
        <v>59</v>
      </c>
      <c r="C1" s="52"/>
      <c r="D1" s="52"/>
    </row>
    <row r="2" spans="1:7" s="34" customFormat="1" ht="15" x14ac:dyDescent="0.25">
      <c r="A2" s="31"/>
      <c r="B2" s="29" t="str">
        <f>'איור 2א'!B2</f>
        <v>החוב הציבורי</v>
      </c>
      <c r="C2" s="29" t="str">
        <f>'איור 2א'!C2</f>
        <v>האשראי למשקי הבית</v>
      </c>
      <c r="D2" s="29" t="str">
        <f>'איור 2א'!D2</f>
        <v>הצריכה הפרטית</v>
      </c>
      <c r="E2" s="33"/>
      <c r="F2" s="30"/>
      <c r="G2" s="30"/>
    </row>
    <row r="3" spans="1:7" x14ac:dyDescent="0.2">
      <c r="A3" s="21">
        <v>2008</v>
      </c>
      <c r="B3" s="20">
        <f>[1]נתונים!AA23*100</f>
        <v>71.902039130161555</v>
      </c>
      <c r="C3" s="20">
        <f>[1]נתונים!S23*100</f>
        <v>37.756506761878974</v>
      </c>
      <c r="D3" s="20">
        <f>[1]נתונים!K23*100</f>
        <v>57.685921189419687</v>
      </c>
      <c r="E3" s="23"/>
      <c r="F3" s="1"/>
      <c r="G3" s="1"/>
    </row>
    <row r="4" spans="1:7" x14ac:dyDescent="0.2">
      <c r="A4" s="21">
        <f t="shared" ref="A4:A11" si="0">A3+1</f>
        <v>2009</v>
      </c>
      <c r="B4" s="20">
        <f>[1]נתונים!AA24*100</f>
        <v>74.558312522916538</v>
      </c>
      <c r="C4" s="20">
        <f>[1]נתונים!S24*100</f>
        <v>38.779601478685208</v>
      </c>
      <c r="D4" s="20">
        <f>[1]נתונים!K24*100</f>
        <v>56.295090666680679</v>
      </c>
      <c r="E4" s="23"/>
      <c r="F4" s="1"/>
      <c r="G4" s="1"/>
    </row>
    <row r="5" spans="1:7" x14ac:dyDescent="0.2">
      <c r="A5" s="21">
        <f t="shared" si="0"/>
        <v>2010</v>
      </c>
      <c r="B5" s="20">
        <f>[1]נתונים!AA25*100</f>
        <v>70.730433075569849</v>
      </c>
      <c r="C5" s="20">
        <f>[1]נתונים!S25*100</f>
        <v>39.566518818370319</v>
      </c>
      <c r="D5" s="20">
        <f>[1]נתונים!K25*100</f>
        <v>56.757959456459275</v>
      </c>
      <c r="E5" s="23"/>
      <c r="F5" s="1"/>
      <c r="G5" s="1"/>
    </row>
    <row r="6" spans="1:7" x14ac:dyDescent="0.2">
      <c r="A6" s="21">
        <f t="shared" si="0"/>
        <v>2011</v>
      </c>
      <c r="B6" s="20">
        <f>[1]נתונים!AA26*100</f>
        <v>68.756594125956937</v>
      </c>
      <c r="C6" s="20">
        <f>[1]נתונים!S26*100</f>
        <v>39.556290075993815</v>
      </c>
      <c r="D6" s="20">
        <f>[1]נתונים!K26*100</f>
        <v>56.743133967544757</v>
      </c>
      <c r="E6" s="23"/>
      <c r="F6" s="1"/>
      <c r="G6" s="1"/>
    </row>
    <row r="7" spans="1:7" x14ac:dyDescent="0.2">
      <c r="A7" s="21">
        <f t="shared" si="0"/>
        <v>2012</v>
      </c>
      <c r="B7" s="20">
        <f>[1]נתונים!AA27*100</f>
        <v>68.420543472259595</v>
      </c>
      <c r="C7" s="20">
        <f>[1]נתונים!S27*100</f>
        <v>39.562141179443124</v>
      </c>
      <c r="D7" s="20">
        <f>[1]נתונים!K27*100</f>
        <v>56.038444226952457</v>
      </c>
      <c r="E7" s="23"/>
      <c r="F7" s="1"/>
      <c r="G7" s="1"/>
    </row>
    <row r="8" spans="1:7" x14ac:dyDescent="0.2">
      <c r="A8" s="21">
        <f t="shared" si="0"/>
        <v>2013</v>
      </c>
      <c r="B8" s="20">
        <f>[1]נתונים!AA28*100</f>
        <v>67.143467011148445</v>
      </c>
      <c r="C8" s="20">
        <f>[1]נתונים!S28*100</f>
        <v>39.844007487563523</v>
      </c>
      <c r="D8" s="20">
        <f>[1]נתונים!K28*100</f>
        <v>55.494125998095669</v>
      </c>
      <c r="E8" s="23"/>
      <c r="F8" s="1"/>
      <c r="G8" s="1"/>
    </row>
    <row r="9" spans="1:7" x14ac:dyDescent="0.2">
      <c r="A9" s="21">
        <f t="shared" si="0"/>
        <v>2014</v>
      </c>
      <c r="B9" s="20">
        <f>[1]נתונים!AA29*100</f>
        <v>66.093930047271172</v>
      </c>
      <c r="C9" s="20">
        <f>[1]נתונים!S29*100</f>
        <v>40.390217099091601</v>
      </c>
      <c r="D9" s="20">
        <f>[1]נתונים!K29*100</f>
        <v>55.66992901552468</v>
      </c>
      <c r="E9" s="23"/>
      <c r="F9" s="1"/>
      <c r="G9" s="1"/>
    </row>
    <row r="10" spans="1:7" x14ac:dyDescent="0.2">
      <c r="A10" s="21">
        <f t="shared" si="0"/>
        <v>2015</v>
      </c>
      <c r="B10" s="20">
        <f>[1]נתונים!AA30*100</f>
        <v>64.145141982475351</v>
      </c>
      <c r="C10" s="20">
        <f>[1]נתונים!S30*100</f>
        <v>40.841971504569386</v>
      </c>
      <c r="D10" s="20">
        <f>[1]נתונים!K30*100</f>
        <v>54.713745376391323</v>
      </c>
      <c r="E10" s="23"/>
      <c r="F10" s="1"/>
      <c r="G10" s="1"/>
    </row>
    <row r="11" spans="1:7" x14ac:dyDescent="0.2">
      <c r="A11" s="21">
        <f t="shared" si="0"/>
        <v>2016</v>
      </c>
      <c r="B11" s="20">
        <f>[1]נתונים!AA31*100</f>
        <v>62.306918986962067</v>
      </c>
      <c r="C11" s="20">
        <f>[1]נתונים!S31*100</f>
        <v>41.283889187462222</v>
      </c>
      <c r="D11" s="20">
        <f>[1]נתונים!K31*100</f>
        <v>55.085624043211034</v>
      </c>
      <c r="E11" s="23"/>
      <c r="F11" s="1"/>
      <c r="G11" s="1"/>
    </row>
    <row r="12" spans="1:7" x14ac:dyDescent="0.2">
      <c r="A12" s="1"/>
      <c r="B12" s="1"/>
      <c r="C12" s="1"/>
      <c r="D12" s="1"/>
      <c r="E12" s="1"/>
      <c r="F12" s="1"/>
      <c r="G12" s="1"/>
    </row>
    <row r="13" spans="1:7" x14ac:dyDescent="0.2">
      <c r="A13" s="1"/>
      <c r="B13" s="1"/>
      <c r="C13" s="1"/>
      <c r="D13" s="1"/>
      <c r="E13" s="1"/>
      <c r="F13" s="1"/>
      <c r="G13" s="1"/>
    </row>
    <row r="14" spans="1:7" x14ac:dyDescent="0.2">
      <c r="A14" s="1"/>
      <c r="B14" s="1"/>
      <c r="C14" s="1"/>
      <c r="D14" s="1"/>
      <c r="E14" s="1"/>
      <c r="F14" s="1"/>
      <c r="G14" s="1"/>
    </row>
    <row r="15" spans="1:7" x14ac:dyDescent="0.2">
      <c r="A15" s="1"/>
      <c r="B15" s="1"/>
      <c r="C15" s="1"/>
      <c r="D15" s="1"/>
      <c r="E15" s="1"/>
      <c r="F15" s="1"/>
      <c r="G15" s="1"/>
    </row>
    <row r="16" spans="1:7" x14ac:dyDescent="0.2">
      <c r="A16" s="1"/>
      <c r="B16" s="1"/>
      <c r="C16" s="1"/>
      <c r="D16" s="1"/>
      <c r="E16" s="1"/>
      <c r="F16" s="1"/>
      <c r="G16" s="1"/>
    </row>
    <row r="17" spans="1:7" x14ac:dyDescent="0.2">
      <c r="A17" s="1"/>
      <c r="B17" s="1"/>
      <c r="C17" s="1"/>
      <c r="D17" s="1"/>
      <c r="E17" s="1"/>
      <c r="F17" s="1"/>
      <c r="G17" s="1"/>
    </row>
    <row r="18" spans="1:7" x14ac:dyDescent="0.2">
      <c r="A18" s="1"/>
      <c r="B18" s="1"/>
      <c r="C18" s="1"/>
      <c r="D18" s="1"/>
      <c r="E18" s="1"/>
      <c r="F18" s="1"/>
      <c r="G18" s="1"/>
    </row>
    <row r="19" spans="1:7" x14ac:dyDescent="0.2">
      <c r="A19" s="1"/>
      <c r="B19" s="1"/>
      <c r="C19" s="1"/>
      <c r="D19" s="1"/>
      <c r="E19" s="1"/>
      <c r="F19" s="1"/>
      <c r="G19" s="1"/>
    </row>
    <row r="20" spans="1:7" x14ac:dyDescent="0.2">
      <c r="A20" s="1"/>
      <c r="B20" s="1"/>
      <c r="C20" s="1"/>
      <c r="D20" s="1"/>
      <c r="E20" s="1"/>
      <c r="F20" s="1"/>
      <c r="G20" s="1"/>
    </row>
    <row r="21" spans="1:7" x14ac:dyDescent="0.2">
      <c r="A21" s="1"/>
      <c r="B21" s="1"/>
      <c r="C21" s="1"/>
      <c r="D21" s="1"/>
      <c r="E21" s="1"/>
      <c r="F21" s="1"/>
      <c r="G21" s="1"/>
    </row>
    <row r="22" spans="1:7" x14ac:dyDescent="0.2">
      <c r="A22" s="1"/>
      <c r="B22" s="1"/>
      <c r="C22" s="1"/>
      <c r="D22" s="1"/>
      <c r="E22" s="1"/>
      <c r="F22" s="1"/>
      <c r="G22" s="1"/>
    </row>
    <row r="23" spans="1:7" x14ac:dyDescent="0.2">
      <c r="A23" s="1"/>
      <c r="B23" s="1"/>
      <c r="C23" s="1"/>
      <c r="D23" s="1"/>
      <c r="E23" s="1"/>
      <c r="F23" s="1"/>
      <c r="G23" s="1"/>
    </row>
    <row r="24" spans="1:7" x14ac:dyDescent="0.2">
      <c r="A24" s="1"/>
      <c r="B24" s="1"/>
      <c r="C24" s="1"/>
      <c r="D24" s="1"/>
      <c r="E24" s="1"/>
      <c r="F24" s="1"/>
      <c r="G24" s="1"/>
    </row>
    <row r="25" spans="1:7" x14ac:dyDescent="0.2">
      <c r="A25" s="1"/>
      <c r="B25" s="1"/>
      <c r="C25" s="1"/>
      <c r="D25" s="1"/>
      <c r="E25" s="1"/>
      <c r="F25" s="1"/>
      <c r="G25" s="1"/>
    </row>
    <row r="26" spans="1:7" x14ac:dyDescent="0.2">
      <c r="A26" s="1"/>
      <c r="B26" s="1"/>
      <c r="C26" s="1"/>
      <c r="D26" s="1"/>
      <c r="E26" s="1"/>
      <c r="F26" s="1"/>
      <c r="G26" s="1"/>
    </row>
    <row r="27" spans="1:7" x14ac:dyDescent="0.2">
      <c r="A27" s="1"/>
      <c r="B27" s="1"/>
      <c r="C27" s="1"/>
      <c r="D27" s="1"/>
      <c r="E27" s="1"/>
      <c r="F27" s="1"/>
      <c r="G27" s="1"/>
    </row>
    <row r="28" spans="1:7" x14ac:dyDescent="0.2">
      <c r="A28" s="1"/>
      <c r="B28" s="1"/>
      <c r="C28" s="1"/>
      <c r="D28" s="1"/>
      <c r="E28" s="1"/>
      <c r="F28" s="1"/>
      <c r="G28" s="1"/>
    </row>
    <row r="29" spans="1:7" x14ac:dyDescent="0.2">
      <c r="A29" s="1"/>
      <c r="B29" s="1"/>
      <c r="C29" s="1"/>
      <c r="D29" s="1"/>
      <c r="E29" s="1"/>
      <c r="F29" s="1"/>
      <c r="G29" s="1"/>
    </row>
    <row r="30" spans="1:7" x14ac:dyDescent="0.2">
      <c r="A30" s="1"/>
      <c r="B30" s="1"/>
      <c r="C30" s="1"/>
      <c r="D30" s="1"/>
      <c r="E30" s="1"/>
      <c r="F30" s="1"/>
      <c r="G30" s="1"/>
    </row>
    <row r="31" spans="1:7" x14ac:dyDescent="0.2">
      <c r="A31" s="1"/>
      <c r="B31" s="1"/>
      <c r="C31" s="1"/>
      <c r="D31" s="1"/>
      <c r="E31" s="1"/>
      <c r="F31" s="1"/>
      <c r="G31" s="1"/>
    </row>
    <row r="32" spans="1:7" x14ac:dyDescent="0.2">
      <c r="A32" s="1"/>
      <c r="B32" s="1"/>
      <c r="C32" s="1"/>
      <c r="D32" s="1"/>
      <c r="E32" s="1"/>
      <c r="F32" s="1"/>
      <c r="G32" s="1"/>
    </row>
    <row r="33" spans="1:7" x14ac:dyDescent="0.2">
      <c r="A33" s="1"/>
      <c r="B33" s="1"/>
      <c r="C33" s="1"/>
      <c r="D33" s="1"/>
      <c r="E33" s="1"/>
      <c r="F33" s="1"/>
      <c r="G33" s="1"/>
    </row>
  </sheetData>
  <mergeCells count="1">
    <mergeCell ref="B1:D1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4"/>
  <sheetViews>
    <sheetView rightToLeft="1" workbookViewId="0">
      <selection activeCell="B29" sqref="B29"/>
    </sheetView>
  </sheetViews>
  <sheetFormatPr defaultColWidth="9" defaultRowHeight="12.75" x14ac:dyDescent="0.2"/>
  <cols>
    <col min="1" max="1" width="4.375" style="23" bestFit="1" customWidth="1"/>
    <col min="2" max="2" width="22.25" style="23" bestFit="1" customWidth="1"/>
    <col min="3" max="3" width="22.375" style="23" bestFit="1" customWidth="1"/>
    <col min="4" max="16384" width="9" style="1"/>
  </cols>
  <sheetData>
    <row r="1" spans="1:3" x14ac:dyDescent="0.2">
      <c r="B1" s="52" t="s">
        <v>61</v>
      </c>
      <c r="C1" s="52"/>
    </row>
    <row r="2" spans="1:3" x14ac:dyDescent="0.2">
      <c r="A2" s="19"/>
      <c r="B2" s="31" t="s">
        <v>0</v>
      </c>
      <c r="C2" s="31" t="s">
        <v>1</v>
      </c>
    </row>
    <row r="3" spans="1:3" x14ac:dyDescent="0.2">
      <c r="A3" s="22">
        <v>1995</v>
      </c>
      <c r="B3" s="20">
        <v>0.60044113978987956</v>
      </c>
      <c r="C3" s="20">
        <v>20.593750487576067</v>
      </c>
    </row>
    <row r="4" spans="1:3" x14ac:dyDescent="0.2">
      <c r="A4" s="22">
        <f>A3+1</f>
        <v>1996</v>
      </c>
      <c r="B4" s="20">
        <v>-0.22506990410373395</v>
      </c>
      <c r="C4" s="20">
        <v>21.597488024828714</v>
      </c>
    </row>
    <row r="5" spans="1:3" x14ac:dyDescent="0.2">
      <c r="A5" s="22">
        <f t="shared" ref="A5:A24" si="0">A4+1</f>
        <v>1997</v>
      </c>
      <c r="B5" s="20">
        <v>9.6984405736240287E-2</v>
      </c>
      <c r="C5" s="20">
        <v>22.11644874295121</v>
      </c>
    </row>
    <row r="6" spans="1:3" x14ac:dyDescent="0.2">
      <c r="A6" s="22">
        <f t="shared" si="0"/>
        <v>1998</v>
      </c>
      <c r="B6" s="20">
        <v>0.42232976713220016</v>
      </c>
      <c r="C6" s="20">
        <v>22.182359777859347</v>
      </c>
    </row>
    <row r="7" spans="1:3" x14ac:dyDescent="0.2">
      <c r="A7" s="22">
        <f t="shared" si="0"/>
        <v>1999</v>
      </c>
      <c r="B7" s="20">
        <v>0.36243954942135681</v>
      </c>
      <c r="C7" s="20">
        <v>21.810045779437225</v>
      </c>
    </row>
    <row r="8" spans="1:3" x14ac:dyDescent="0.2">
      <c r="A8" s="22">
        <f t="shared" si="0"/>
        <v>2000</v>
      </c>
      <c r="B8" s="20">
        <v>1.9356558267566968</v>
      </c>
      <c r="C8" s="20">
        <v>19.458230698861886</v>
      </c>
    </row>
    <row r="9" spans="1:3" x14ac:dyDescent="0.2">
      <c r="A9" s="22">
        <f t="shared" si="0"/>
        <v>2001</v>
      </c>
      <c r="B9" s="20">
        <v>-0.28299735971066087</v>
      </c>
      <c r="C9" s="20">
        <v>21.320693174120102</v>
      </c>
    </row>
    <row r="10" spans="1:3" x14ac:dyDescent="0.2">
      <c r="A10" s="22">
        <f t="shared" si="0"/>
        <v>2002</v>
      </c>
      <c r="B10" s="20">
        <v>-0.87430851507830309</v>
      </c>
      <c r="C10" s="20">
        <v>20.610532308809738</v>
      </c>
    </row>
    <row r="11" spans="1:3" x14ac:dyDescent="0.2">
      <c r="A11" s="22">
        <f t="shared" si="0"/>
        <v>2003</v>
      </c>
      <c r="B11" s="20">
        <v>-2.2799986958830267</v>
      </c>
      <c r="C11" s="20">
        <v>22.459048276615341</v>
      </c>
    </row>
    <row r="12" spans="1:3" x14ac:dyDescent="0.2">
      <c r="A12" s="22">
        <f t="shared" si="0"/>
        <v>2004</v>
      </c>
      <c r="B12" s="20">
        <v>-0.5667318037076805</v>
      </c>
      <c r="C12" s="20">
        <v>22.089783118893692</v>
      </c>
    </row>
    <row r="13" spans="1:3" x14ac:dyDescent="0.2">
      <c r="A13" s="22">
        <f t="shared" si="0"/>
        <v>2005</v>
      </c>
      <c r="B13" s="20">
        <v>0.80838620203042122</v>
      </c>
      <c r="C13" s="20">
        <v>23.017902775238593</v>
      </c>
    </row>
    <row r="14" spans="1:3" x14ac:dyDescent="0.2">
      <c r="A14" s="22">
        <f t="shared" si="0"/>
        <v>2006</v>
      </c>
      <c r="B14" s="20">
        <v>1.954944921216405</v>
      </c>
      <c r="C14" s="20">
        <v>23.03963453472873</v>
      </c>
    </row>
    <row r="15" spans="1:3" x14ac:dyDescent="0.2">
      <c r="A15" s="22">
        <f t="shared" si="0"/>
        <v>2007</v>
      </c>
      <c r="B15" s="20">
        <v>2.6839927423626042</v>
      </c>
      <c r="C15" s="20">
        <v>21.541960436396078</v>
      </c>
    </row>
    <row r="16" spans="1:3" x14ac:dyDescent="0.2">
      <c r="A16" s="22">
        <f t="shared" si="0"/>
        <v>2008</v>
      </c>
      <c r="B16" s="20">
        <v>1.3153668778436771</v>
      </c>
      <c r="C16" s="20">
        <v>19.89955548619605</v>
      </c>
    </row>
    <row r="17" spans="1:3" x14ac:dyDescent="0.2">
      <c r="A17" s="22">
        <f t="shared" si="0"/>
        <v>2009</v>
      </c>
      <c r="B17" s="20">
        <v>-1.7482578253307794</v>
      </c>
      <c r="C17" s="20">
        <v>23.680836420611463</v>
      </c>
    </row>
    <row r="18" spans="1:3" x14ac:dyDescent="0.2">
      <c r="A18" s="22">
        <f t="shared" si="0"/>
        <v>2010</v>
      </c>
      <c r="B18" s="20">
        <v>-0.39903208599036033</v>
      </c>
      <c r="C18" s="20">
        <v>22.492726247339967</v>
      </c>
    </row>
    <row r="19" spans="1:3" x14ac:dyDescent="0.2">
      <c r="A19" s="22">
        <f t="shared" si="0"/>
        <v>2011</v>
      </c>
      <c r="B19" s="20">
        <v>0.44422673019411957</v>
      </c>
      <c r="C19" s="20">
        <v>22.42137819878754</v>
      </c>
    </row>
    <row r="20" spans="1:3" x14ac:dyDescent="0.2">
      <c r="A20" s="22">
        <f>A19+1</f>
        <v>2012</v>
      </c>
      <c r="B20" s="20">
        <v>-0.73925754514843656</v>
      </c>
      <c r="C20" s="20">
        <v>22.597036397081194</v>
      </c>
    </row>
    <row r="21" spans="1:3" x14ac:dyDescent="0.2">
      <c r="A21" s="22">
        <f t="shared" si="0"/>
        <v>2013</v>
      </c>
      <c r="B21" s="20">
        <v>-0.29366727456769703</v>
      </c>
      <c r="C21" s="20">
        <v>23.204774103371729</v>
      </c>
    </row>
    <row r="22" spans="1:3" x14ac:dyDescent="0.2">
      <c r="A22" s="22">
        <f t="shared" si="0"/>
        <v>2014</v>
      </c>
      <c r="B22" s="20">
        <v>0.17377444593625466</v>
      </c>
      <c r="C22" s="20">
        <v>23.914675994248508</v>
      </c>
    </row>
    <row r="23" spans="1:3" x14ac:dyDescent="0.2">
      <c r="A23" s="22">
        <f t="shared" si="0"/>
        <v>2015</v>
      </c>
      <c r="B23" s="20">
        <v>0.54236435835791452</v>
      </c>
      <c r="C23" s="20">
        <v>24.387066346996917</v>
      </c>
    </row>
    <row r="24" spans="1:3" x14ac:dyDescent="0.2">
      <c r="A24" s="22">
        <f t="shared" si="0"/>
        <v>2016</v>
      </c>
      <c r="B24" s="20">
        <v>0.4526935701853369</v>
      </c>
      <c r="C24" s="20">
        <v>23.831386741197591</v>
      </c>
    </row>
  </sheetData>
  <mergeCells count="1">
    <mergeCell ref="B1:C1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rightToLeft="1" workbookViewId="0">
      <selection activeCell="C26" sqref="C26"/>
    </sheetView>
  </sheetViews>
  <sheetFormatPr defaultColWidth="9" defaultRowHeight="12.75" x14ac:dyDescent="0.2"/>
  <cols>
    <col min="1" max="1" width="6.25" style="11" customWidth="1"/>
    <col min="2" max="2" width="8.375" style="15" bestFit="1" customWidth="1"/>
    <col min="3" max="3" width="8.75" style="18" bestFit="1" customWidth="1"/>
    <col min="4" max="4" width="9.25" style="5" customWidth="1"/>
    <col min="5" max="5" width="9.25" style="5" bestFit="1" customWidth="1"/>
    <col min="6" max="6" width="4" style="4" bestFit="1" customWidth="1"/>
    <col min="7" max="16384" width="9" style="4"/>
  </cols>
  <sheetData>
    <row r="1" spans="1:8" x14ac:dyDescent="0.2">
      <c r="B1" s="53" t="s">
        <v>62</v>
      </c>
      <c r="C1" s="53"/>
    </row>
    <row r="2" spans="1:8" s="9" customFormat="1" x14ac:dyDescent="0.2">
      <c r="A2" s="12"/>
      <c r="B2" s="13" t="s">
        <v>19</v>
      </c>
      <c r="C2" s="14" t="s">
        <v>17</v>
      </c>
      <c r="D2" s="10"/>
      <c r="E2" s="10"/>
    </row>
    <row r="3" spans="1:8" x14ac:dyDescent="0.2">
      <c r="A3" s="11">
        <v>1996</v>
      </c>
      <c r="B3" s="15">
        <v>2.3598464314026302</v>
      </c>
      <c r="C3" s="16">
        <v>2.0862189307115244</v>
      </c>
      <c r="F3" s="6"/>
      <c r="G3" s="7"/>
      <c r="H3" s="7"/>
    </row>
    <row r="4" spans="1:8" x14ac:dyDescent="0.2">
      <c r="A4" s="11">
        <v>1997</v>
      </c>
      <c r="B4" s="15">
        <v>3.3500454847745971</v>
      </c>
      <c r="C4" s="16">
        <v>2.020348050098363</v>
      </c>
      <c r="F4" s="6"/>
      <c r="G4" s="7"/>
      <c r="H4" s="7"/>
    </row>
    <row r="5" spans="1:8" x14ac:dyDescent="0.2">
      <c r="A5" s="11">
        <v>1998</v>
      </c>
      <c r="B5" s="15">
        <v>2.8919437335631386</v>
      </c>
      <c r="C5" s="16">
        <v>1.3807545644574475</v>
      </c>
      <c r="F5" s="6"/>
      <c r="G5" s="7"/>
      <c r="H5" s="7"/>
    </row>
    <row r="6" spans="1:8" x14ac:dyDescent="0.2">
      <c r="A6" s="11">
        <v>1999</v>
      </c>
      <c r="B6" s="15">
        <v>2.1754289024525946</v>
      </c>
      <c r="C6" s="16">
        <v>0.72930774728894221</v>
      </c>
      <c r="F6" s="6"/>
      <c r="G6" s="7"/>
      <c r="H6" s="7"/>
    </row>
    <row r="7" spans="1:8" x14ac:dyDescent="0.2">
      <c r="A7" s="11">
        <v>2000</v>
      </c>
      <c r="B7" s="15">
        <v>-2.482261160110383</v>
      </c>
      <c r="C7" s="16">
        <v>0.35408992796568839</v>
      </c>
      <c r="F7" s="6"/>
      <c r="G7" s="7"/>
      <c r="H7" s="7"/>
    </row>
    <row r="8" spans="1:8" x14ac:dyDescent="0.2">
      <c r="A8" s="11">
        <v>2001</v>
      </c>
      <c r="B8" s="15">
        <v>-0.28621947418126581</v>
      </c>
      <c r="C8" s="16">
        <v>1.0136481183945563</v>
      </c>
      <c r="F8" s="6"/>
      <c r="G8" s="7"/>
      <c r="H8" s="7"/>
    </row>
    <row r="9" spans="1:8" x14ac:dyDescent="0.2">
      <c r="A9" s="11">
        <v>2002</v>
      </c>
      <c r="B9" s="15">
        <v>-0.31379701805161631</v>
      </c>
      <c r="C9" s="16">
        <v>5.6458413616255143E-2</v>
      </c>
      <c r="F9" s="6"/>
      <c r="G9" s="7"/>
      <c r="H9" s="7"/>
    </row>
    <row r="10" spans="1:8" x14ac:dyDescent="0.2">
      <c r="A10" s="11">
        <v>2003</v>
      </c>
      <c r="B10" s="15">
        <v>-2.2527949858806551</v>
      </c>
      <c r="C10" s="16">
        <v>-0.80914879790003624</v>
      </c>
      <c r="F10" s="6"/>
      <c r="G10" s="7"/>
      <c r="H10" s="7"/>
    </row>
    <row r="11" spans="1:8" x14ac:dyDescent="0.2">
      <c r="A11" s="11">
        <v>2004</v>
      </c>
      <c r="B11" s="15">
        <v>-2.5808062949368349</v>
      </c>
      <c r="C11" s="16">
        <v>-0.23091875881530655</v>
      </c>
      <c r="F11" s="6"/>
      <c r="G11" s="7"/>
      <c r="H11" s="7"/>
    </row>
    <row r="12" spans="1:8" x14ac:dyDescent="0.2">
      <c r="A12" s="11">
        <v>2005</v>
      </c>
      <c r="B12" s="15">
        <v>-1.6270891240486236</v>
      </c>
      <c r="C12" s="16">
        <v>-0.41328825268887215</v>
      </c>
      <c r="F12" s="6"/>
      <c r="G12" s="7"/>
      <c r="H12" s="7"/>
    </row>
    <row r="13" spans="1:8" x14ac:dyDescent="0.2">
      <c r="A13" s="11">
        <v>2006</v>
      </c>
      <c r="B13" s="15">
        <v>-0.85208665354940649</v>
      </c>
      <c r="C13" s="16">
        <v>-0.8444009556899772</v>
      </c>
      <c r="F13" s="6"/>
      <c r="G13" s="7"/>
      <c r="H13" s="7"/>
    </row>
    <row r="14" spans="1:8" x14ac:dyDescent="0.2">
      <c r="A14" s="11">
        <v>2007</v>
      </c>
      <c r="B14" s="15">
        <v>-1.9364762707780301</v>
      </c>
      <c r="C14" s="16">
        <v>-0.56313905855340352</v>
      </c>
      <c r="F14" s="6"/>
      <c r="G14" s="7"/>
      <c r="H14" s="7"/>
    </row>
    <row r="15" spans="1:8" x14ac:dyDescent="0.2">
      <c r="A15" s="11">
        <v>2008</v>
      </c>
      <c r="B15" s="15">
        <v>-2.5075674427322525</v>
      </c>
      <c r="C15" s="16">
        <v>-2.8064213074805906</v>
      </c>
      <c r="F15" s="6"/>
      <c r="G15" s="7"/>
      <c r="H15" s="7"/>
    </row>
    <row r="16" spans="1:8" x14ac:dyDescent="0.2">
      <c r="A16" s="11">
        <v>2009</v>
      </c>
      <c r="B16" s="15">
        <v>7.87812796681267</v>
      </c>
      <c r="C16" s="16">
        <v>2.051117792386961</v>
      </c>
      <c r="F16" s="6"/>
      <c r="G16" s="7"/>
      <c r="H16" s="7"/>
    </row>
    <row r="17" spans="1:8" x14ac:dyDescent="0.2">
      <c r="A17" s="11">
        <v>2010</v>
      </c>
      <c r="B17" s="15">
        <v>-1.985684121949177</v>
      </c>
      <c r="C17" s="16">
        <v>-1.4210664673931745</v>
      </c>
      <c r="F17" s="6"/>
      <c r="G17" s="7"/>
      <c r="H17" s="7"/>
    </row>
    <row r="18" spans="1:8" x14ac:dyDescent="0.2">
      <c r="A18" s="11">
        <v>2011</v>
      </c>
      <c r="B18" s="15">
        <v>-3.3472249608808085</v>
      </c>
      <c r="C18" s="16">
        <v>-1.1923500150329573</v>
      </c>
      <c r="F18" s="6"/>
      <c r="G18" s="7"/>
      <c r="H18" s="7"/>
    </row>
    <row r="19" spans="1:8" x14ac:dyDescent="0.2">
      <c r="A19" s="11">
        <v>2012</v>
      </c>
      <c r="B19" s="15">
        <v>2.8983375855961953</v>
      </c>
      <c r="C19" s="16">
        <v>1.8644155922656012</v>
      </c>
      <c r="F19" s="8"/>
      <c r="G19" s="7"/>
      <c r="H19" s="7"/>
    </row>
    <row r="20" spans="1:8" x14ac:dyDescent="0.2">
      <c r="A20" s="11">
        <v>2013</v>
      </c>
      <c r="B20" s="15">
        <v>2.1784520044651998</v>
      </c>
      <c r="C20" s="16">
        <v>0.50736944198841627</v>
      </c>
      <c r="F20" s="8"/>
      <c r="G20" s="7"/>
      <c r="H20" s="7"/>
    </row>
    <row r="21" spans="1:8" x14ac:dyDescent="0.2">
      <c r="A21" s="11">
        <v>2014</v>
      </c>
      <c r="B21" s="15">
        <v>0.93149194832821536</v>
      </c>
      <c r="C21" s="16">
        <v>0.62867983775743141</v>
      </c>
    </row>
    <row r="22" spans="1:8" x14ac:dyDescent="0.2">
      <c r="A22" s="11">
        <v>2015</v>
      </c>
      <c r="B22" s="15">
        <v>8.4120775238278895</v>
      </c>
      <c r="C22" s="16">
        <v>3.0535110817030215</v>
      </c>
    </row>
    <row r="23" spans="1:8" x14ac:dyDescent="0.2">
      <c r="A23" s="11">
        <v>2016</v>
      </c>
      <c r="B23" s="15">
        <v>3.5831116768550828</v>
      </c>
      <c r="C23" s="16">
        <v>1.3734417767233822</v>
      </c>
    </row>
    <row r="24" spans="1:8" x14ac:dyDescent="0.2">
      <c r="B24" s="13"/>
      <c r="C24" s="16"/>
    </row>
    <row r="25" spans="1:8" ht="13.5" customHeight="1" x14ac:dyDescent="0.2">
      <c r="B25" s="17"/>
      <c r="C25" s="11"/>
      <c r="D25" s="4"/>
      <c r="E25" s="4"/>
    </row>
  </sheetData>
  <mergeCells count="1">
    <mergeCell ref="B1:C1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9"/>
  <sheetViews>
    <sheetView rightToLeft="1" workbookViewId="0">
      <selection activeCell="D27" sqref="D27"/>
    </sheetView>
  </sheetViews>
  <sheetFormatPr defaultColWidth="9" defaultRowHeight="12.75" x14ac:dyDescent="0.2"/>
  <cols>
    <col min="1" max="1" width="9" style="25"/>
    <col min="2" max="2" width="8.375" style="15" bestFit="1" customWidth="1"/>
    <col min="3" max="16384" width="9" style="24"/>
  </cols>
  <sheetData>
    <row r="1" spans="1:2" x14ac:dyDescent="0.2">
      <c r="B1" s="35" t="s">
        <v>62</v>
      </c>
    </row>
    <row r="2" spans="1:2" x14ac:dyDescent="0.2">
      <c r="B2" s="13" t="s">
        <v>19</v>
      </c>
    </row>
    <row r="3" spans="1:2" x14ac:dyDescent="0.2">
      <c r="A3" s="25">
        <v>1996</v>
      </c>
      <c r="B3" s="15">
        <v>2.3598464314026302</v>
      </c>
    </row>
    <row r="4" spans="1:2" x14ac:dyDescent="0.2">
      <c r="A4" s="25">
        <v>1997</v>
      </c>
      <c r="B4" s="15">
        <v>3.3500454847745971</v>
      </c>
    </row>
    <row r="5" spans="1:2" x14ac:dyDescent="0.2">
      <c r="A5" s="25">
        <v>1998</v>
      </c>
      <c r="B5" s="15">
        <v>2.8919437335631386</v>
      </c>
    </row>
    <row r="6" spans="1:2" x14ac:dyDescent="0.2">
      <c r="A6" s="25">
        <v>1999</v>
      </c>
      <c r="B6" s="15">
        <v>2.1754289024525946</v>
      </c>
    </row>
    <row r="7" spans="1:2" x14ac:dyDescent="0.2">
      <c r="A7" s="25">
        <v>2000</v>
      </c>
      <c r="B7" s="15">
        <v>-2.482261160110383</v>
      </c>
    </row>
    <row r="8" spans="1:2" x14ac:dyDescent="0.2">
      <c r="A8" s="25">
        <v>2001</v>
      </c>
      <c r="B8" s="15">
        <v>-0.28621947418126581</v>
      </c>
    </row>
    <row r="9" spans="1:2" x14ac:dyDescent="0.2">
      <c r="A9" s="25">
        <v>2002</v>
      </c>
      <c r="B9" s="15">
        <v>-0.31379701805161631</v>
      </c>
    </row>
    <row r="10" spans="1:2" x14ac:dyDescent="0.2">
      <c r="A10" s="25">
        <v>2003</v>
      </c>
      <c r="B10" s="15">
        <v>-2.2527949858806551</v>
      </c>
    </row>
    <row r="11" spans="1:2" x14ac:dyDescent="0.2">
      <c r="A11" s="25">
        <v>2004</v>
      </c>
      <c r="B11" s="15">
        <v>-2.5808062949368349</v>
      </c>
    </row>
    <row r="12" spans="1:2" x14ac:dyDescent="0.2">
      <c r="A12" s="25">
        <v>2005</v>
      </c>
      <c r="B12" s="15">
        <v>-1.6270891240486236</v>
      </c>
    </row>
    <row r="13" spans="1:2" x14ac:dyDescent="0.2">
      <c r="A13" s="25">
        <v>2006</v>
      </c>
      <c r="B13" s="15">
        <v>-0.85208665354940649</v>
      </c>
    </row>
    <row r="14" spans="1:2" x14ac:dyDescent="0.2">
      <c r="A14" s="25">
        <v>2007</v>
      </c>
      <c r="B14" s="15">
        <v>-1.9364762707780301</v>
      </c>
    </row>
    <row r="15" spans="1:2" x14ac:dyDescent="0.2">
      <c r="A15" s="25">
        <v>2008</v>
      </c>
      <c r="B15" s="15">
        <v>-2.5075674427322525</v>
      </c>
    </row>
    <row r="16" spans="1:2" x14ac:dyDescent="0.2">
      <c r="A16" s="25">
        <v>2009</v>
      </c>
      <c r="B16" s="15">
        <v>7.87812796681267</v>
      </c>
    </row>
    <row r="17" spans="1:2" x14ac:dyDescent="0.2">
      <c r="A17" s="25">
        <v>2010</v>
      </c>
      <c r="B17" s="15">
        <v>-1.985684121949177</v>
      </c>
    </row>
    <row r="18" spans="1:2" x14ac:dyDescent="0.2">
      <c r="A18" s="25">
        <v>2011</v>
      </c>
      <c r="B18" s="15">
        <v>-3.3472249608808085</v>
      </c>
    </row>
    <row r="19" spans="1:2" x14ac:dyDescent="0.2">
      <c r="A19" s="25">
        <v>2012</v>
      </c>
      <c r="B19" s="15">
        <v>2.8983375855961953</v>
      </c>
    </row>
    <row r="20" spans="1:2" x14ac:dyDescent="0.2">
      <c r="A20" s="25">
        <v>2013</v>
      </c>
      <c r="B20" s="15">
        <v>2.1784520044651998</v>
      </c>
    </row>
    <row r="21" spans="1:2" x14ac:dyDescent="0.2">
      <c r="A21" s="25">
        <v>2014</v>
      </c>
      <c r="B21" s="15">
        <v>0.93149194832821536</v>
      </c>
    </row>
    <row r="22" spans="1:2" x14ac:dyDescent="0.2">
      <c r="A22" s="25">
        <v>2015</v>
      </c>
      <c r="B22" s="15">
        <v>8.4120775238278895</v>
      </c>
    </row>
    <row r="23" spans="1:2" x14ac:dyDescent="0.2">
      <c r="A23" s="25">
        <v>2016</v>
      </c>
      <c r="B23" s="15">
        <v>3.5831116768550828</v>
      </c>
    </row>
    <row r="24" spans="1:2" x14ac:dyDescent="0.2">
      <c r="B24" s="13"/>
    </row>
    <row r="25" spans="1:2" x14ac:dyDescent="0.2">
      <c r="B25" s="17"/>
    </row>
    <row r="27" spans="1:2" x14ac:dyDescent="0.2">
      <c r="B27" s="17"/>
    </row>
    <row r="29" spans="1:2" x14ac:dyDescent="0.2">
      <c r="B29" s="17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9"/>
  <sheetViews>
    <sheetView rightToLeft="1" workbookViewId="0">
      <selection activeCell="C23" sqref="C23"/>
    </sheetView>
  </sheetViews>
  <sheetFormatPr defaultRowHeight="14.25" x14ac:dyDescent="0.2"/>
  <cols>
    <col min="1" max="1" width="12.5" bestFit="1" customWidth="1"/>
    <col min="2" max="2" width="14" style="28" bestFit="1" customWidth="1"/>
    <col min="3" max="4" width="11" style="28" bestFit="1" customWidth="1"/>
  </cols>
  <sheetData>
    <row r="1" spans="1:4" s="27" customFormat="1" x14ac:dyDescent="0.2">
      <c r="B1" s="28"/>
      <c r="C1" s="54" t="s">
        <v>62</v>
      </c>
      <c r="D1" s="54"/>
    </row>
    <row r="2" spans="1:4" ht="15" x14ac:dyDescent="0.25">
      <c r="B2" s="36" t="s">
        <v>58</v>
      </c>
      <c r="C2" s="37" t="s">
        <v>63</v>
      </c>
      <c r="D2" s="37" t="s">
        <v>64</v>
      </c>
    </row>
    <row r="3" spans="1:4" x14ac:dyDescent="0.2">
      <c r="A3" t="s">
        <v>107</v>
      </c>
      <c r="B3" s="28" t="s">
        <v>45</v>
      </c>
      <c r="C3" s="26">
        <v>-11.686729519261121</v>
      </c>
      <c r="D3" s="26">
        <v>-10.1546956844373</v>
      </c>
    </row>
    <row r="4" spans="1:4" x14ac:dyDescent="0.2">
      <c r="A4" t="s">
        <v>73</v>
      </c>
      <c r="B4" s="28" t="s">
        <v>21</v>
      </c>
      <c r="C4" s="26">
        <v>-11.524549488322023</v>
      </c>
      <c r="D4" s="26">
        <v>-2.7145120700183156E-2</v>
      </c>
    </row>
    <row r="5" spans="1:4" x14ac:dyDescent="0.2">
      <c r="A5" t="s">
        <v>74</v>
      </c>
      <c r="B5" s="28" t="s">
        <v>24</v>
      </c>
      <c r="C5" s="26">
        <v>-6.8918533762754066</v>
      </c>
      <c r="D5" s="26">
        <v>-2.1511135389006881</v>
      </c>
    </row>
    <row r="6" spans="1:4" x14ac:dyDescent="0.2">
      <c r="A6" t="s">
        <v>75</v>
      </c>
      <c r="B6" s="28" t="s">
        <v>42</v>
      </c>
      <c r="C6" s="26">
        <v>-3.5283206138390995</v>
      </c>
      <c r="D6" s="26">
        <v>-0.20607042409517362</v>
      </c>
    </row>
    <row r="7" spans="1:4" x14ac:dyDescent="0.2">
      <c r="A7" t="s">
        <v>76</v>
      </c>
      <c r="B7" s="28" t="s">
        <v>25</v>
      </c>
      <c r="C7" s="26">
        <v>-4.0653860481407094</v>
      </c>
      <c r="D7" s="26">
        <v>1.716039910255347</v>
      </c>
    </row>
    <row r="8" spans="1:4" x14ac:dyDescent="0.2">
      <c r="A8" t="s">
        <v>77</v>
      </c>
      <c r="B8" s="28" t="s">
        <v>44</v>
      </c>
      <c r="C8" s="26">
        <v>-4.6921369302719569</v>
      </c>
      <c r="D8" s="26">
        <v>3.1367040665722499</v>
      </c>
    </row>
    <row r="9" spans="1:4" x14ac:dyDescent="0.2">
      <c r="A9" t="s">
        <v>78</v>
      </c>
      <c r="B9" s="28" t="s">
        <v>48</v>
      </c>
      <c r="C9" s="26">
        <v>-0.28970084222615355</v>
      </c>
      <c r="D9" s="26">
        <v>-0.33725092444714733</v>
      </c>
    </row>
    <row r="10" spans="1:4" x14ac:dyDescent="0.2">
      <c r="A10" t="s">
        <v>79</v>
      </c>
      <c r="B10" s="28" t="s">
        <v>57</v>
      </c>
      <c r="C10" s="26">
        <v>-0.60538937170508689</v>
      </c>
      <c r="D10" s="26">
        <v>3.8240248388518694E-2</v>
      </c>
    </row>
    <row r="11" spans="1:4" x14ac:dyDescent="0.2">
      <c r="A11" t="s">
        <v>80</v>
      </c>
      <c r="B11" s="28" t="s">
        <v>41</v>
      </c>
      <c r="C11" s="26">
        <v>-1.1223072675318235</v>
      </c>
      <c r="D11" s="26">
        <v>0.83703030534702805</v>
      </c>
    </row>
    <row r="12" spans="1:4" x14ac:dyDescent="0.2">
      <c r="A12" t="s">
        <v>81</v>
      </c>
      <c r="B12" s="28" t="s">
        <v>27</v>
      </c>
      <c r="C12" s="26">
        <v>0.21043310202510668</v>
      </c>
      <c r="D12" s="26">
        <v>0.11452553876208071</v>
      </c>
    </row>
    <row r="13" spans="1:4" x14ac:dyDescent="0.2">
      <c r="A13" t="s">
        <v>109</v>
      </c>
      <c r="B13" s="28" t="s">
        <v>52</v>
      </c>
      <c r="C13" s="26">
        <v>2.5887840711418875</v>
      </c>
      <c r="D13" s="26">
        <v>-2.0375526156909132</v>
      </c>
    </row>
    <row r="14" spans="1:4" x14ac:dyDescent="0.2">
      <c r="A14" t="s">
        <v>82</v>
      </c>
      <c r="B14" s="28" t="s">
        <v>54</v>
      </c>
      <c r="C14" s="26">
        <v>0.71229546535596455</v>
      </c>
      <c r="D14" s="26">
        <v>9.3743723721217975E-4</v>
      </c>
    </row>
    <row r="15" spans="1:4" x14ac:dyDescent="0.2">
      <c r="A15" t="s">
        <v>83</v>
      </c>
      <c r="B15" s="28" t="s">
        <v>26</v>
      </c>
      <c r="C15" s="26">
        <v>0.12401194633690693</v>
      </c>
      <c r="D15" s="26">
        <v>0.93343098830349902</v>
      </c>
    </row>
    <row r="16" spans="1:4" x14ac:dyDescent="0.2">
      <c r="A16" t="s">
        <v>106</v>
      </c>
      <c r="B16" s="28" t="s">
        <v>51</v>
      </c>
      <c r="C16" s="26">
        <v>0.86955229850060789</v>
      </c>
      <c r="D16" s="26">
        <v>0.27180475696863482</v>
      </c>
    </row>
    <row r="17" spans="1:4" x14ac:dyDescent="0.2">
      <c r="A17" t="s">
        <v>84</v>
      </c>
      <c r="B17" s="28" t="s">
        <v>28</v>
      </c>
      <c r="C17" s="26">
        <v>0.37011280667447011</v>
      </c>
      <c r="D17" s="26">
        <v>0.82773762869048539</v>
      </c>
    </row>
    <row r="18" spans="1:4" x14ac:dyDescent="0.2">
      <c r="A18" t="s">
        <v>85</v>
      </c>
      <c r="B18" s="28" t="s">
        <v>50</v>
      </c>
      <c r="C18" s="26">
        <v>0.75858411810779103</v>
      </c>
      <c r="D18" s="26">
        <v>0.44916317323222188</v>
      </c>
    </row>
    <row r="19" spans="1:4" x14ac:dyDescent="0.2">
      <c r="A19" t="s">
        <v>86</v>
      </c>
      <c r="B19" s="28" t="s">
        <v>43</v>
      </c>
      <c r="C19" s="26">
        <v>0.72493644599748563</v>
      </c>
      <c r="D19" s="26">
        <v>0.81212312781300966</v>
      </c>
    </row>
    <row r="20" spans="1:4" x14ac:dyDescent="0.2">
      <c r="A20" t="s">
        <v>87</v>
      </c>
      <c r="B20" s="28" t="s">
        <v>23</v>
      </c>
      <c r="C20" s="26">
        <v>0.96633468104624853</v>
      </c>
      <c r="D20" s="26">
        <v>0.90167240023379236</v>
      </c>
    </row>
    <row r="21" spans="1:4" x14ac:dyDescent="0.2">
      <c r="A21" t="s">
        <v>88</v>
      </c>
      <c r="B21" s="28" t="s">
        <v>22</v>
      </c>
      <c r="C21" s="26">
        <v>1.3328150004588935</v>
      </c>
      <c r="D21" s="26">
        <v>0.74776569556127015</v>
      </c>
    </row>
    <row r="22" spans="1:4" x14ac:dyDescent="0.2">
      <c r="A22" t="s">
        <v>89</v>
      </c>
      <c r="B22" s="28" t="s">
        <v>33</v>
      </c>
      <c r="C22" s="26">
        <v>0.74503402367921012</v>
      </c>
      <c r="D22" s="26">
        <v>1.4378030576392291</v>
      </c>
    </row>
    <row r="23" spans="1:4" x14ac:dyDescent="0.2">
      <c r="A23" t="s">
        <v>90</v>
      </c>
      <c r="B23" s="28" t="s">
        <v>49</v>
      </c>
      <c r="C23" s="26">
        <v>1.3529774999101676</v>
      </c>
      <c r="D23" s="26">
        <v>0.84811699675969976</v>
      </c>
    </row>
    <row r="24" spans="1:4" x14ac:dyDescent="0.2">
      <c r="A24" t="s">
        <v>91</v>
      </c>
      <c r="B24" s="28" t="s">
        <v>29</v>
      </c>
      <c r="C24" s="26">
        <v>2.8089596415015023</v>
      </c>
      <c r="D24" s="26">
        <v>-0.57806353902873298</v>
      </c>
    </row>
    <row r="25" spans="1:4" x14ac:dyDescent="0.2">
      <c r="A25" s="45" t="s">
        <v>92</v>
      </c>
      <c r="B25" s="28" t="s">
        <v>56</v>
      </c>
      <c r="C25" s="26">
        <v>1.2056290782219321</v>
      </c>
      <c r="D25" s="26">
        <v>1.0441937753728183</v>
      </c>
    </row>
    <row r="26" spans="1:4" x14ac:dyDescent="0.2">
      <c r="A26" t="s">
        <v>93</v>
      </c>
      <c r="B26" s="28" t="s">
        <v>35</v>
      </c>
      <c r="C26" s="26">
        <v>2.5380028361315681</v>
      </c>
      <c r="D26" s="26">
        <v>-0.12896080795464115</v>
      </c>
    </row>
    <row r="27" spans="1:4" x14ac:dyDescent="0.2">
      <c r="A27" t="s">
        <v>94</v>
      </c>
      <c r="B27" s="28" t="s">
        <v>46</v>
      </c>
      <c r="C27" s="26">
        <v>2.3821577745977862</v>
      </c>
      <c r="D27" s="26">
        <v>1.2164618749410181</v>
      </c>
    </row>
    <row r="28" spans="1:4" x14ac:dyDescent="0.2">
      <c r="A28" t="s">
        <v>95</v>
      </c>
      <c r="B28" s="28" t="s">
        <v>32</v>
      </c>
      <c r="C28" s="26">
        <v>5.0964614865726787</v>
      </c>
      <c r="D28" s="26">
        <v>-1.2255441127309865</v>
      </c>
    </row>
    <row r="29" spans="1:4" x14ac:dyDescent="0.2">
      <c r="A29" t="s">
        <v>96</v>
      </c>
      <c r="B29" s="28" t="s">
        <v>30</v>
      </c>
      <c r="C29" s="26">
        <v>2.678721971820238</v>
      </c>
      <c r="D29" s="26">
        <v>1.3091463198386322</v>
      </c>
    </row>
    <row r="30" spans="1:4" x14ac:dyDescent="0.2">
      <c r="A30" t="s">
        <v>97</v>
      </c>
      <c r="B30" s="28" t="s">
        <v>31</v>
      </c>
      <c r="C30" s="26">
        <v>2.5799041860986165</v>
      </c>
      <c r="D30" s="26">
        <v>1.537948957342735</v>
      </c>
    </row>
    <row r="31" spans="1:4" x14ac:dyDescent="0.2">
      <c r="A31" t="s">
        <v>98</v>
      </c>
      <c r="B31" s="28" t="s">
        <v>55</v>
      </c>
      <c r="C31" s="26">
        <v>3.084492383585939</v>
      </c>
      <c r="D31" s="26">
        <v>1.2813948694519866</v>
      </c>
    </row>
    <row r="32" spans="1:4" x14ac:dyDescent="0.2">
      <c r="A32" t="s">
        <v>99</v>
      </c>
      <c r="B32" s="28" t="s">
        <v>47</v>
      </c>
      <c r="C32" s="26">
        <v>3.3483785417168974</v>
      </c>
      <c r="D32" s="26">
        <v>1.1827655120524696</v>
      </c>
    </row>
    <row r="33" spans="1:4" x14ac:dyDescent="0.2">
      <c r="A33" t="s">
        <v>100</v>
      </c>
      <c r="B33" s="28" t="s">
        <v>37</v>
      </c>
      <c r="C33" s="26">
        <v>2.3489204184703283</v>
      </c>
      <c r="D33" s="26">
        <v>2.5677846293316549</v>
      </c>
    </row>
    <row r="34" spans="1:4" x14ac:dyDescent="0.2">
      <c r="A34" t="s">
        <v>101</v>
      </c>
      <c r="B34" s="28" t="s">
        <v>40</v>
      </c>
      <c r="C34" s="26">
        <v>0.74060407034161813</v>
      </c>
      <c r="D34" s="26">
        <v>4.7158535752699748</v>
      </c>
    </row>
    <row r="35" spans="1:4" x14ac:dyDescent="0.2">
      <c r="A35" t="s">
        <v>108</v>
      </c>
      <c r="B35" s="28" t="s">
        <v>53</v>
      </c>
      <c r="C35" s="26">
        <v>1.7485881039950044</v>
      </c>
      <c r="D35" s="26">
        <v>4.242277225505859</v>
      </c>
    </row>
    <row r="36" spans="1:4" x14ac:dyDescent="0.2">
      <c r="A36" t="s">
        <v>102</v>
      </c>
      <c r="B36" s="28" t="s">
        <v>34</v>
      </c>
      <c r="C36" s="26">
        <v>6.7957237300071256</v>
      </c>
      <c r="D36" s="26">
        <v>2.7578249733058726</v>
      </c>
    </row>
    <row r="37" spans="1:4" x14ac:dyDescent="0.2">
      <c r="A37" t="s">
        <v>103</v>
      </c>
      <c r="B37" s="28" t="s">
        <v>39</v>
      </c>
      <c r="C37" s="26">
        <v>8.1988578047329526</v>
      </c>
      <c r="D37" s="26">
        <v>3.0732472328810445</v>
      </c>
    </row>
    <row r="38" spans="1:4" x14ac:dyDescent="0.2">
      <c r="A38" t="s">
        <v>104</v>
      </c>
      <c r="B38" s="28" t="s">
        <v>36</v>
      </c>
      <c r="C38" s="26">
        <v>8.5491978933826402</v>
      </c>
      <c r="D38" s="26">
        <v>3.7252720885061734</v>
      </c>
    </row>
    <row r="39" spans="1:4" x14ac:dyDescent="0.2">
      <c r="A39" t="s">
        <v>105</v>
      </c>
      <c r="B39" s="28" t="s">
        <v>38</v>
      </c>
      <c r="C39" s="26">
        <v>9.1558987478598652</v>
      </c>
      <c r="D39" s="26">
        <v>5.2037826336495527</v>
      </c>
    </row>
  </sheetData>
  <mergeCells count="1">
    <mergeCell ref="C1:D1"/>
  </mergeCells>
  <pageMargins left="0.7" right="0.7" top="0.75" bottom="0.75" header="0.3" footer="0.3"/>
  <pageSetup paperSize="9" orientation="portrait" verticalDpi="0" r:id="rId1"/>
  <ignoredErrors>
    <ignoredError sqref="C2:D2" numberStoredAsText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rightToLeft="1" workbookViewId="0">
      <selection activeCell="G24" sqref="G24"/>
    </sheetView>
  </sheetViews>
  <sheetFormatPr defaultColWidth="9" defaultRowHeight="14.25" x14ac:dyDescent="0.2"/>
  <cols>
    <col min="1" max="1" width="9" style="38"/>
    <col min="2" max="2" width="11.625" style="44" bestFit="1" customWidth="1"/>
    <col min="3" max="3" width="12.125" style="44" bestFit="1" customWidth="1"/>
    <col min="5" max="16384" width="9" style="38"/>
  </cols>
  <sheetData>
    <row r="1" spans="1:3" s="39" customFormat="1" ht="14.25" customHeight="1" x14ac:dyDescent="0.2">
      <c r="B1" s="55" t="s">
        <v>62</v>
      </c>
      <c r="C1" s="55"/>
    </row>
    <row r="2" spans="1:3" x14ac:dyDescent="0.2">
      <c r="A2" s="11"/>
      <c r="B2" s="41" t="s">
        <v>66</v>
      </c>
      <c r="C2" s="40" t="s">
        <v>65</v>
      </c>
    </row>
    <row r="3" spans="1:3" x14ac:dyDescent="0.2">
      <c r="A3" s="25">
        <v>2000</v>
      </c>
      <c r="B3" s="42">
        <v>-13.339046763992741</v>
      </c>
      <c r="C3" s="42">
        <v>1.5831930000000001</v>
      </c>
    </row>
    <row r="4" spans="1:3" x14ac:dyDescent="0.2">
      <c r="A4" s="25">
        <v>2001</v>
      </c>
      <c r="B4" s="42">
        <v>-3.0044961498986851</v>
      </c>
      <c r="C4" s="42">
        <v>-3.2724829999999998</v>
      </c>
    </row>
    <row r="5" spans="1:3" x14ac:dyDescent="0.2">
      <c r="A5" s="25">
        <v>2002</v>
      </c>
      <c r="B5" s="42">
        <v>5.5858423637905901</v>
      </c>
      <c r="C5" s="42">
        <v>-1.791785</v>
      </c>
    </row>
    <row r="6" spans="1:3" x14ac:dyDescent="0.2">
      <c r="A6" s="25">
        <v>2003</v>
      </c>
      <c r="B6" s="42">
        <v>19.705141875061514</v>
      </c>
      <c r="C6" s="42">
        <v>-2.0228969999999999</v>
      </c>
    </row>
    <row r="7" spans="1:3" x14ac:dyDescent="0.2">
      <c r="A7" s="25">
        <v>2004</v>
      </c>
      <c r="B7" s="42">
        <v>9.8668497006677853</v>
      </c>
      <c r="C7" s="42">
        <v>-0.80244850000000001</v>
      </c>
    </row>
    <row r="8" spans="1:3" x14ac:dyDescent="0.2">
      <c r="A8" s="25">
        <v>2005</v>
      </c>
      <c r="B8" s="42">
        <v>1.0485068127479735E-2</v>
      </c>
      <c r="C8" s="42">
        <v>0.48574119999999998</v>
      </c>
    </row>
    <row r="9" spans="1:3" x14ac:dyDescent="0.2">
      <c r="A9" s="25">
        <v>2006</v>
      </c>
      <c r="B9" s="42">
        <v>0.97702181424033085</v>
      </c>
      <c r="C9" s="42">
        <v>-0.79183579999999998</v>
      </c>
    </row>
    <row r="10" spans="1:3" x14ac:dyDescent="0.2">
      <c r="A10" s="25">
        <v>2007</v>
      </c>
      <c r="B10" s="42">
        <v>9.0958542010685477</v>
      </c>
      <c r="C10" s="42">
        <v>-2.547091</v>
      </c>
    </row>
    <row r="11" spans="1:3" x14ac:dyDescent="0.2">
      <c r="A11" s="25">
        <v>2008</v>
      </c>
      <c r="B11" s="42">
        <v>7.315620549590875</v>
      </c>
      <c r="C11" s="42">
        <v>-0.30494569999999999</v>
      </c>
    </row>
    <row r="12" spans="1:3" x14ac:dyDescent="0.2">
      <c r="A12" s="25">
        <v>2009</v>
      </c>
      <c r="B12" s="42">
        <v>-5.1947006560947813</v>
      </c>
      <c r="C12" s="42">
        <v>2.5822500000000002</v>
      </c>
    </row>
    <row r="13" spans="1:3" x14ac:dyDescent="0.2">
      <c r="A13" s="25">
        <v>2010</v>
      </c>
      <c r="B13" s="42">
        <v>-4.8818048014276201</v>
      </c>
      <c r="C13" s="42">
        <v>-0.75895239999999997</v>
      </c>
    </row>
    <row r="14" spans="1:3" x14ac:dyDescent="0.2">
      <c r="A14" s="25">
        <v>2011</v>
      </c>
      <c r="B14" s="42">
        <v>4.9675614685722422</v>
      </c>
      <c r="C14" s="42">
        <v>-2.933459</v>
      </c>
    </row>
    <row r="15" spans="1:3" x14ac:dyDescent="0.2">
      <c r="A15" s="25">
        <v>2012</v>
      </c>
      <c r="B15" s="42">
        <v>-7.6535698838071653</v>
      </c>
      <c r="C15" s="42">
        <v>1.239277</v>
      </c>
    </row>
    <row r="16" spans="1:3" x14ac:dyDescent="0.2">
      <c r="A16" s="25">
        <v>2013</v>
      </c>
      <c r="B16" s="42">
        <v>3.3013163614283201</v>
      </c>
      <c r="C16" s="42">
        <v>1.0460929999999999</v>
      </c>
    </row>
    <row r="17" spans="1:7" x14ac:dyDescent="0.2">
      <c r="A17" s="25">
        <v>2014</v>
      </c>
      <c r="B17" s="42">
        <v>7.2968364608385627E-3</v>
      </c>
      <c r="C17" s="42">
        <v>-1.178102</v>
      </c>
    </row>
    <row r="18" spans="1:7" x14ac:dyDescent="0.2">
      <c r="A18" s="25">
        <v>2015</v>
      </c>
      <c r="B18" s="42">
        <v>-16.430642285283128</v>
      </c>
      <c r="C18" s="42">
        <v>2.1183049999999999</v>
      </c>
    </row>
    <row r="19" spans="1:7" x14ac:dyDescent="0.2">
      <c r="A19" s="25">
        <v>2016</v>
      </c>
      <c r="B19" s="42">
        <v>-0.2990570351390005</v>
      </c>
      <c r="C19" s="42">
        <v>0.96539419999999998</v>
      </c>
    </row>
    <row r="20" spans="1:7" x14ac:dyDescent="0.2">
      <c r="B20" s="43"/>
      <c r="C20" s="43"/>
    </row>
    <row r="21" spans="1:7" x14ac:dyDescent="0.2">
      <c r="B21" s="43"/>
      <c r="C21" s="43"/>
    </row>
    <row r="22" spans="1:7" x14ac:dyDescent="0.2">
      <c r="B22" s="43"/>
      <c r="C22" s="43"/>
    </row>
    <row r="23" spans="1:7" x14ac:dyDescent="0.2">
      <c r="B23" s="43"/>
      <c r="C23" s="43"/>
      <c r="G23" s="48"/>
    </row>
  </sheetData>
  <mergeCells count="1">
    <mergeCell ref="B1:C1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0644CCD52964FE4BBD8AB8E0B060EA47" ma:contentTypeVersion="3" ma:contentTypeDescription="צור מסמך חדש." ma:contentTypeScope="" ma:versionID="2bb10b40ee8d3a599c5f62d28aa9a0b5">
  <xsd:schema xmlns:xsd="http://www.w3.org/2001/XMLSchema" xmlns:xs="http://www.w3.org/2001/XMLSchema" xmlns:p="http://schemas.microsoft.com/office/2006/metadata/properties" xmlns:ns1="http://schemas.microsoft.com/sharepoint/v3" xmlns:ns2="http://schemas.microsoft.com/sharepoint/v3/fields" targetNamespace="http://schemas.microsoft.com/office/2006/metadata/properties" ma:root="true" ma:fieldsID="3c347f0a8e3e1664f2bb8f913eca227a" ns1:_="" ns2:_="">
    <xsd:import namespace="http://schemas.microsoft.com/sharepoint/v3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1:eWaveListOrderValue" minOccurs="0"/>
                <xsd:element ref="ns2:_DCDateCreate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מתזמן תאריך התחלה" ma:description="" ma:internalName="PublishingStartDate">
      <xsd:simpleType>
        <xsd:restriction base="dms:Unknown"/>
      </xsd:simpleType>
    </xsd:element>
    <xsd:element name="PublishingExpirationDate" ma:index="9" nillable="true" ma:displayName="מתזמן תאריך סיום" ma:internalName="PublishingExpirationDate">
      <xsd:simpleType>
        <xsd:restriction base="dms:Unknown"/>
      </xsd:simpleType>
    </xsd:element>
    <xsd:element name="eWaveListOrderValue" ma:index="10" nillable="true" ma:displayName="סידור" ma:decimals="2" ma:internalName="eWaveListOrderValue" ma:readOnly="false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DCDateCreated" ma:index="11" nillable="true" ma:displayName="תאריך יצירה" ma:description="התאריך שבו נוצר משאב זה" ma:format="DateTime" ma:internalName="_DCDateCreated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eWaveListOrderValue xmlns="http://schemas.microsoft.com/sharepoint/v3" xsi:nil="true"/>
    <_DCDateCreated xmlns="http://schemas.microsoft.com/sharepoint/v3/fields" xsi:nil="true"/>
  </documentManagement>
</p:properties>
</file>

<file path=customXml/itemProps1.xml><?xml version="1.0" encoding="utf-8"?>
<ds:datastoreItem xmlns:ds="http://schemas.openxmlformats.org/officeDocument/2006/customXml" ds:itemID="{D451F520-8238-47A9-BC23-CA12D5A6CD5C}"/>
</file>

<file path=customXml/itemProps2.xml><?xml version="1.0" encoding="utf-8"?>
<ds:datastoreItem xmlns:ds="http://schemas.openxmlformats.org/officeDocument/2006/customXml" ds:itemID="{8C1BBBD7-9138-4B9D-A85D-44695FAB2F13}"/>
</file>

<file path=customXml/itemProps3.xml><?xml version="1.0" encoding="utf-8"?>
<ds:datastoreItem xmlns:ds="http://schemas.openxmlformats.org/officeDocument/2006/customXml" ds:itemID="{16FF54D6-99A5-4B29-A04A-E57A1A9C478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9</vt:i4>
      </vt:variant>
    </vt:vector>
  </HeadingPairs>
  <TitlesOfParts>
    <vt:vector size="9" baseType="lpstr">
      <vt:lpstr>איור 1</vt:lpstr>
      <vt:lpstr>איור 2א</vt:lpstr>
      <vt:lpstr>איור 2ב</vt:lpstr>
      <vt:lpstr>איור 3</vt:lpstr>
      <vt:lpstr>איור 4</vt:lpstr>
      <vt:lpstr>איור 5א</vt:lpstr>
      <vt:lpstr>איור 5ב</vt:lpstr>
      <vt:lpstr>איור 6</vt:lpstr>
      <vt:lpstr>איור 7</vt:lpstr>
    </vt:vector>
  </TitlesOfParts>
  <Company>BOI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ארנון ברק</dc:creator>
  <cp:lastModifiedBy>מיטל רפאלי</cp:lastModifiedBy>
  <cp:lastPrinted>2017-11-05T07:02:42Z</cp:lastPrinted>
  <dcterms:created xsi:type="dcterms:W3CDTF">2017-08-23T10:56:28Z</dcterms:created>
  <dcterms:modified xsi:type="dcterms:W3CDTF">2017-11-05T07:03:07Z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0x0101000644CCD52964FE4BBD8AB8E0B060EA47</vt:lpwstr>
  </property>
</Properties>
</file>