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4920" windowWidth="15210" windowHeight="4080" firstSheet="1" activeTab="14"/>
  </bookViews>
  <sheets>
    <sheet name="12-09" sheetId="65" state="hidden" r:id="rId1"/>
    <sheet name="01-14" sheetId="55" r:id="rId2"/>
    <sheet name="02-14" sheetId="56" r:id="rId3"/>
    <sheet name="03-14" sheetId="57" r:id="rId4"/>
    <sheet name="04-14" sheetId="58" r:id="rId5"/>
    <sheet name="05-14" sheetId="59" r:id="rId6"/>
    <sheet name="06-14" sheetId="60" r:id="rId7"/>
    <sheet name="07-14" sheetId="61" r:id="rId8"/>
    <sheet name="12-10" sheetId="66" state="hidden" r:id="rId9"/>
    <sheet name="08-14" sheetId="67" r:id="rId10"/>
    <sheet name="09-14" sheetId="68" r:id="rId11"/>
    <sheet name="10-14" sheetId="69" state="hidden" r:id="rId12"/>
    <sheet name="11-14" sheetId="70" state="hidden" r:id="rId13"/>
    <sheet name="10-14 " sheetId="71" r:id="rId14"/>
    <sheet name="11-14 " sheetId="72" r:id="rId15"/>
    <sheet name="01.2014-11.2014" sheetId="9" r:id="rId16"/>
  </sheets>
  <definedNames>
    <definedName name="_xlnm._FilterDatabase" localSheetId="15" hidden="1">'01.2014-11.2014'!$A$2:$BF$60</definedName>
    <definedName name="_xlnm.Print_Area" localSheetId="15">'01.2014-11.2014'!$A$1:$M$60</definedName>
    <definedName name="_xlnm.Print_Area" localSheetId="1">'01-14'!$A$1:$U$88</definedName>
    <definedName name="_xlnm.Print_Area" localSheetId="2">'02-14'!$A$1:$U$88</definedName>
    <definedName name="_xlnm.Print_Area" localSheetId="3">'03-14'!$A$1:$U$88</definedName>
    <definedName name="_xlnm.Print_Area" localSheetId="4">'04-14'!$A$1:$U$88</definedName>
    <definedName name="_xlnm.Print_Area" localSheetId="5">'05-14'!$A$1:$U$88</definedName>
    <definedName name="_xlnm.Print_Area" localSheetId="6">'06-14'!$A$1:$U$88</definedName>
    <definedName name="_xlnm.Print_Area" localSheetId="7">'07-14'!$A$1:$U$88</definedName>
    <definedName name="_xlnm.Print_Area" localSheetId="9">'08-14'!$A$1:$U$85</definedName>
    <definedName name="_xlnm.Print_Area" localSheetId="10">'09-14'!$A$1:$U$88</definedName>
    <definedName name="_xlnm.Print_Area" localSheetId="11">'10-14'!$A$1:$U$88</definedName>
    <definedName name="_xlnm.Print_Area" localSheetId="13">'10-14 '!$A$1:$U$88</definedName>
    <definedName name="_xlnm.Print_Area" localSheetId="12">'11-14'!$A$1:$U$88</definedName>
    <definedName name="_xlnm.Print_Area" localSheetId="14">'11-14 '!$A$1:$U$88</definedName>
    <definedName name="_xlnm.Print_Area" localSheetId="0">'12-09'!$A$1:$U$89</definedName>
    <definedName name="_xlnm.Print_Area" localSheetId="8">'12-10'!$A$1:$U$88</definedName>
  </definedNames>
  <calcPr calcId="145621"/>
</workbook>
</file>

<file path=xl/calcChain.xml><?xml version="1.0" encoding="utf-8"?>
<calcChain xmlns="http://schemas.openxmlformats.org/spreadsheetml/2006/main">
  <c r="U5" i="57" l="1"/>
  <c r="T5" i="57"/>
  <c r="I5" i="70" l="1"/>
  <c r="T5" i="70" s="1"/>
  <c r="K2" i="70"/>
  <c r="A2" i="70"/>
  <c r="I5" i="69" l="1"/>
  <c r="T5" i="69" s="1"/>
  <c r="K2" i="69"/>
  <c r="A2" i="69"/>
  <c r="U5" i="56" l="1"/>
  <c r="T5" i="56"/>
  <c r="Z82" i="66"/>
  <c r="Z75" i="66"/>
  <c r="Z74" i="66"/>
  <c r="Z70" i="66"/>
  <c r="Z64" i="66"/>
  <c r="Z63" i="66"/>
  <c r="Z59" i="66"/>
  <c r="Z47" i="66"/>
  <c r="Z45" i="66"/>
  <c r="Z40" i="66"/>
  <c r="Z38" i="66"/>
  <c r="Z34" i="66"/>
  <c r="Z32" i="66"/>
  <c r="Z31" i="66"/>
  <c r="Z30" i="66"/>
  <c r="Z27" i="66"/>
  <c r="Z26" i="66"/>
  <c r="Z25" i="66"/>
  <c r="Z23" i="66"/>
  <c r="Z22" i="66"/>
  <c r="Z15" i="66"/>
  <c r="Z12" i="66"/>
  <c r="X74" i="66"/>
  <c r="X69" i="66"/>
  <c r="X68" i="66"/>
  <c r="X64" i="66"/>
  <c r="X57" i="66"/>
  <c r="X48" i="66"/>
  <c r="X47" i="66"/>
  <c r="X40" i="66"/>
  <c r="X35" i="66"/>
  <c r="X31" i="66"/>
  <c r="X30" i="66"/>
  <c r="X27" i="66"/>
  <c r="X24" i="66"/>
  <c r="X23" i="66"/>
  <c r="X19" i="66"/>
  <c r="X12" i="66"/>
  <c r="AF62" i="66"/>
  <c r="T5" i="58"/>
  <c r="T5" i="59"/>
  <c r="T5" i="60"/>
  <c r="T5" i="61"/>
  <c r="Z5" i="66"/>
  <c r="Z54" i="66" s="1"/>
  <c r="X5" i="66"/>
  <c r="X54" i="66" s="1"/>
  <c r="I5" i="66"/>
  <c r="T5" i="66" s="1"/>
  <c r="Y5" i="66" s="1"/>
  <c r="AC5" i="66" s="1"/>
  <c r="K2" i="66"/>
  <c r="A2" i="66"/>
  <c r="Y71" i="9"/>
  <c r="Y64" i="9"/>
  <c r="Y63" i="9"/>
  <c r="Y59" i="9"/>
  <c r="Y53" i="9"/>
  <c r="Y52" i="9"/>
  <c r="Y48" i="9"/>
  <c r="Z34" i="65"/>
  <c r="Z26" i="9"/>
  <c r="Y30" i="9"/>
  <c r="Y26" i="9"/>
  <c r="X31" i="65"/>
  <c r="Z38" i="65"/>
  <c r="X40" i="65"/>
  <c r="A2" i="65"/>
  <c r="K2" i="65"/>
  <c r="I5" i="65"/>
  <c r="T5" i="65"/>
  <c r="W5" i="65" s="1"/>
  <c r="X5" i="65"/>
  <c r="Z5" i="65"/>
  <c r="AB5" i="65"/>
  <c r="AD5" i="65"/>
  <c r="X12" i="65"/>
  <c r="Z12" i="65"/>
  <c r="Z15" i="65"/>
  <c r="X19" i="65"/>
  <c r="Z22" i="65"/>
  <c r="X23" i="65"/>
  <c r="Z23" i="65"/>
  <c r="X24" i="65"/>
  <c r="Z25" i="65"/>
  <c r="Z26" i="65"/>
  <c r="X27" i="65"/>
  <c r="Z27" i="65"/>
  <c r="X30" i="65"/>
  <c r="Z30" i="65"/>
  <c r="Z31" i="65"/>
  <c r="Z32" i="65"/>
  <c r="X35" i="65"/>
  <c r="Z40" i="65"/>
  <c r="Z45" i="65"/>
  <c r="X47" i="65"/>
  <c r="Z47" i="65"/>
  <c r="X48" i="65"/>
  <c r="X54" i="65"/>
  <c r="Z54" i="65"/>
  <c r="AB54" i="65"/>
  <c r="AD54" i="65"/>
  <c r="X57" i="65"/>
  <c r="Z59" i="65"/>
  <c r="Z63" i="65"/>
  <c r="X64" i="65"/>
  <c r="Z64" i="65"/>
  <c r="X68" i="65"/>
  <c r="X69" i="65"/>
  <c r="Z70" i="65"/>
  <c r="X74" i="65"/>
  <c r="Z74" i="65"/>
  <c r="Z75" i="65"/>
  <c r="Z82" i="65"/>
  <c r="AF63" i="65"/>
  <c r="AF38" i="65"/>
  <c r="AF56" i="65"/>
  <c r="AF37" i="65"/>
  <c r="AE62" i="65"/>
  <c r="AE72" i="65"/>
  <c r="AF61" i="65"/>
  <c r="AE47" i="65"/>
  <c r="AE55" i="65"/>
  <c r="AF40" i="65"/>
  <c r="AF43" i="65"/>
  <c r="AE66" i="65"/>
  <c r="AF79" i="65"/>
  <c r="AE38" i="65"/>
  <c r="AF68" i="65"/>
  <c r="AF72" i="65"/>
  <c r="AF47" i="65"/>
  <c r="AB5" i="66"/>
  <c r="AB54" i="66" s="1"/>
  <c r="W5" i="66"/>
  <c r="AA5" i="66" s="1"/>
  <c r="Y5" i="65"/>
  <c r="AD5" i="66"/>
  <c r="AD54" i="66"/>
  <c r="W54" i="66"/>
  <c r="AA54" i="66"/>
  <c r="Y54" i="66"/>
  <c r="AC54" i="66"/>
  <c r="AA5" i="65" l="1"/>
  <c r="AA54" i="65" s="1"/>
  <c r="W54" i="65"/>
  <c r="AE14" i="65"/>
  <c r="AE14" i="66"/>
  <c r="AE16" i="66"/>
  <c r="AE16" i="65"/>
  <c r="AE18" i="66"/>
  <c r="AE18" i="65"/>
  <c r="AE23" i="66"/>
  <c r="AE23" i="65"/>
  <c r="AE27" i="65"/>
  <c r="AE27" i="66"/>
  <c r="AE31" i="66"/>
  <c r="AE31" i="65"/>
  <c r="AE33" i="66"/>
  <c r="AE33" i="65"/>
  <c r="AE35" i="66"/>
  <c r="AE39" i="66"/>
  <c r="AE34" i="65"/>
  <c r="AE47" i="66"/>
  <c r="AE56" i="66"/>
  <c r="AE57" i="65"/>
  <c r="AE58" i="66"/>
  <c r="AE64" i="65"/>
  <c r="AE63" i="66"/>
  <c r="AE67" i="65"/>
  <c r="AE66" i="66"/>
  <c r="AE68" i="66"/>
  <c r="AE69" i="65"/>
  <c r="AE72" i="66"/>
  <c r="AE73" i="65"/>
  <c r="AE74" i="66"/>
  <c r="AF13" i="65"/>
  <c r="AF13" i="66"/>
  <c r="AF16" i="65"/>
  <c r="AF15" i="66"/>
  <c r="AF22" i="66"/>
  <c r="AF22" i="65"/>
  <c r="AF24" i="65"/>
  <c r="AF24" i="66"/>
  <c r="AF27" i="65"/>
  <c r="AF27" i="66"/>
  <c r="AF31" i="66"/>
  <c r="AF31" i="65"/>
  <c r="AF33" i="66"/>
  <c r="AF33" i="65"/>
  <c r="AF38" i="66"/>
  <c r="AF43" i="66"/>
  <c r="AF44" i="65"/>
  <c r="AF45" i="66"/>
  <c r="AF56" i="66"/>
  <c r="AF57" i="65"/>
  <c r="AF59" i="65"/>
  <c r="AF58" i="66"/>
  <c r="AF62" i="65"/>
  <c r="AF61" i="66"/>
  <c r="AF64" i="66"/>
  <c r="AF69" i="66"/>
  <c r="AF70" i="65"/>
  <c r="AF73" i="65"/>
  <c r="AF72" i="66"/>
  <c r="AF74" i="66"/>
  <c r="AF75" i="65"/>
  <c r="AF80" i="65"/>
  <c r="AF79" i="66"/>
  <c r="AF81" i="66"/>
  <c r="AF82" i="65"/>
  <c r="AE13" i="65"/>
  <c r="AE13" i="66"/>
  <c r="AE15" i="65"/>
  <c r="AE15" i="66"/>
  <c r="AE17" i="65"/>
  <c r="AE17" i="66"/>
  <c r="AE19" i="65"/>
  <c r="AE19" i="66"/>
  <c r="AE24" i="66"/>
  <c r="AE24" i="65"/>
  <c r="AE30" i="65"/>
  <c r="AE30" i="66"/>
  <c r="AE32" i="65"/>
  <c r="AE32" i="66"/>
  <c r="AE34" i="66"/>
  <c r="AE35" i="65"/>
  <c r="AE38" i="66"/>
  <c r="AE39" i="65"/>
  <c r="AE40" i="66"/>
  <c r="AE40" i="65"/>
  <c r="AE55" i="66"/>
  <c r="AE56" i="65"/>
  <c r="AE57" i="66"/>
  <c r="AE58" i="65"/>
  <c r="AE63" i="65"/>
  <c r="AE62" i="66"/>
  <c r="AE64" i="66"/>
  <c r="AE67" i="66"/>
  <c r="AE68" i="65"/>
  <c r="AE69" i="66"/>
  <c r="AE74" i="65"/>
  <c r="AE73" i="66"/>
  <c r="AF8" i="65"/>
  <c r="AF8" i="66"/>
  <c r="AF14" i="65"/>
  <c r="AF14" i="66"/>
  <c r="AF16" i="66"/>
  <c r="AF23" i="65"/>
  <c r="AF23" i="66"/>
  <c r="AF25" i="65"/>
  <c r="AF25" i="66"/>
  <c r="AF30" i="65"/>
  <c r="AF30" i="66"/>
  <c r="AF32" i="65"/>
  <c r="AF32" i="66"/>
  <c r="AF34" i="66"/>
  <c r="AF40" i="66"/>
  <c r="AF45" i="65"/>
  <c r="AF44" i="66"/>
  <c r="AF47" i="66"/>
  <c r="AF57" i="66"/>
  <c r="AF58" i="65"/>
  <c r="AF59" i="66"/>
  <c r="AF63" i="66"/>
  <c r="AF64" i="65"/>
  <c r="AF69" i="65"/>
  <c r="AF68" i="66"/>
  <c r="AF70" i="66"/>
  <c r="AF73" i="66"/>
  <c r="AF74" i="65"/>
  <c r="AF75" i="66"/>
  <c r="AF80" i="66"/>
  <c r="AF81" i="65"/>
  <c r="AF82" i="66"/>
  <c r="AC5" i="65"/>
  <c r="AC54" i="65" s="1"/>
  <c r="Y54" i="65"/>
  <c r="AH62" i="66" l="1"/>
  <c r="T22" i="70"/>
  <c r="I13" i="65"/>
  <c r="T58" i="69"/>
  <c r="T69" i="66"/>
  <c r="T22" i="69"/>
  <c r="T44" i="65"/>
  <c r="T80" i="65"/>
  <c r="I62" i="70"/>
  <c r="T70" i="66"/>
  <c r="T56" i="70"/>
  <c r="I24" i="66"/>
  <c r="T74" i="66"/>
  <c r="T81" i="69"/>
  <c r="T23" i="69"/>
  <c r="T33" i="70"/>
  <c r="T30" i="69"/>
  <c r="T72" i="66"/>
  <c r="T82" i="69"/>
  <c r="T23" i="65"/>
  <c r="I64" i="69"/>
  <c r="T14" i="65"/>
  <c r="T63" i="66"/>
  <c r="I63" i="65"/>
  <c r="T75" i="69"/>
  <c r="T58" i="70"/>
  <c r="T24" i="70"/>
  <c r="T57" i="70"/>
  <c r="I19" i="65"/>
  <c r="I17" i="66"/>
  <c r="T70" i="69"/>
  <c r="T45" i="69"/>
  <c r="T47" i="66"/>
  <c r="I14" i="65"/>
  <c r="T75" i="66"/>
  <c r="I38" i="70"/>
  <c r="T13" i="66"/>
  <c r="I58" i="70"/>
  <c r="I33" i="70"/>
  <c r="T68" i="70"/>
  <c r="T58" i="66"/>
  <c r="T56" i="66"/>
  <c r="I47" i="65"/>
  <c r="I30" i="66"/>
  <c r="T79" i="70"/>
  <c r="T64" i="69"/>
  <c r="T58" i="65"/>
  <c r="I63" i="70"/>
  <c r="I34" i="69"/>
  <c r="I14" i="69"/>
  <c r="T38" i="69"/>
  <c r="T27" i="65"/>
  <c r="T24" i="69"/>
  <c r="I16" i="66"/>
  <c r="T43" i="66"/>
  <c r="T40" i="66"/>
  <c r="I39" i="70"/>
  <c r="T63" i="69"/>
  <c r="I31" i="66"/>
  <c r="T25" i="69"/>
  <c r="I14" i="66"/>
  <c r="I64" i="65"/>
  <c r="T72" i="70"/>
  <c r="T32" i="69"/>
  <c r="I73" i="69"/>
  <c r="I67" i="69"/>
  <c r="T82" i="66"/>
  <c r="T14" i="69"/>
  <c r="T59" i="66"/>
  <c r="T69" i="65"/>
  <c r="I15" i="69"/>
  <c r="T14" i="70"/>
  <c r="I55" i="70"/>
  <c r="T34" i="65"/>
  <c r="T31" i="69"/>
  <c r="I47" i="66"/>
  <c r="I69" i="70"/>
  <c r="T23" i="66"/>
  <c r="T27" i="66"/>
  <c r="I35" i="65"/>
  <c r="T81" i="70"/>
  <c r="I56" i="65"/>
  <c r="I73" i="66"/>
  <c r="T32" i="66"/>
  <c r="T8" i="66"/>
  <c r="I40" i="70"/>
  <c r="T23" i="70"/>
  <c r="I56" i="69"/>
  <c r="I19" i="70"/>
  <c r="T40" i="65"/>
  <c r="I62" i="69"/>
  <c r="T81" i="65"/>
  <c r="I66" i="65"/>
  <c r="I47" i="70"/>
  <c r="T72" i="69"/>
  <c r="T30" i="66"/>
  <c r="I19" i="66"/>
  <c r="T62" i="65"/>
  <c r="I68" i="66"/>
  <c r="I13" i="70"/>
  <c r="I35" i="70"/>
  <c r="I30" i="69"/>
  <c r="I39" i="66"/>
  <c r="I40" i="65"/>
  <c r="T38" i="65"/>
  <c r="T25" i="66"/>
  <c r="T8" i="70"/>
  <c r="I57" i="66"/>
  <c r="I69" i="65"/>
  <c r="T43" i="69"/>
  <c r="I32" i="69"/>
  <c r="T44" i="66"/>
  <c r="I69" i="69"/>
  <c r="I47" i="69"/>
  <c r="T25" i="70"/>
  <c r="T40" i="69"/>
  <c r="T43" i="65"/>
  <c r="T13" i="70"/>
  <c r="T70" i="70"/>
  <c r="T31" i="70"/>
  <c r="I33" i="66"/>
  <c r="I74" i="69"/>
  <c r="T69" i="69"/>
  <c r="I68" i="70"/>
  <c r="I38" i="65"/>
  <c r="I33" i="69"/>
  <c r="T13" i="65"/>
  <c r="I27" i="69"/>
  <c r="T16" i="70"/>
  <c r="I39" i="69"/>
  <c r="T75" i="70"/>
  <c r="I34" i="70"/>
  <c r="T72" i="65"/>
  <c r="I15" i="70"/>
  <c r="I18" i="69"/>
  <c r="T59" i="70"/>
  <c r="I23" i="66"/>
  <c r="I58" i="69"/>
  <c r="T57" i="66"/>
  <c r="T73" i="65"/>
  <c r="I32" i="65"/>
  <c r="T15" i="65"/>
  <c r="T30" i="70"/>
  <c r="I73" i="70"/>
  <c r="I74" i="65"/>
  <c r="I16" i="65"/>
  <c r="I35" i="69"/>
  <c r="T82" i="65"/>
  <c r="T8" i="65"/>
  <c r="T8" i="69"/>
  <c r="I23" i="70"/>
  <c r="T57" i="69"/>
  <c r="I13" i="66"/>
  <c r="T31" i="66"/>
  <c r="I18" i="70"/>
  <c r="I57" i="69"/>
  <c r="I19" i="69"/>
  <c r="I17" i="65"/>
  <c r="I67" i="65"/>
  <c r="I40" i="66"/>
  <c r="T44" i="70"/>
  <c r="T61" i="69"/>
  <c r="I58" i="66"/>
  <c r="I64" i="70"/>
  <c r="T45" i="66"/>
  <c r="I40" i="69"/>
  <c r="T57" i="65"/>
  <c r="I27" i="66"/>
  <c r="T75" i="65"/>
  <c r="T80" i="66"/>
  <c r="I35" i="66"/>
  <c r="I34" i="66"/>
  <c r="T32" i="65"/>
  <c r="T79" i="69"/>
  <c r="T27" i="69"/>
  <c r="T14" i="66"/>
  <c r="I27" i="70"/>
  <c r="T44" i="69"/>
  <c r="T56" i="69"/>
  <c r="I32" i="70"/>
  <c r="I18" i="66"/>
  <c r="I56" i="66"/>
  <c r="T79" i="65"/>
  <c r="I31" i="70"/>
  <c r="T15" i="66"/>
  <c r="I74" i="70"/>
  <c r="T73" i="70"/>
  <c r="I72" i="70"/>
  <c r="I18" i="65"/>
  <c r="I23" i="65"/>
  <c r="I32" i="66"/>
  <c r="I13" i="69"/>
  <c r="T80" i="69"/>
  <c r="I62" i="65"/>
  <c r="T34" i="69"/>
  <c r="T73" i="69"/>
  <c r="I55" i="65"/>
  <c r="I23" i="69"/>
  <c r="I69" i="66"/>
  <c r="I38" i="69"/>
  <c r="I73" i="65"/>
  <c r="T61" i="66"/>
  <c r="T68" i="69"/>
  <c r="T16" i="65"/>
  <c r="T47" i="70"/>
  <c r="T81" i="66"/>
  <c r="T47" i="69"/>
  <c r="T64" i="65"/>
  <c r="T27" i="70"/>
  <c r="I64" i="66"/>
  <c r="T74" i="65"/>
  <c r="T63" i="70"/>
  <c r="T24" i="65"/>
  <c r="T38" i="66"/>
  <c r="T80" i="70"/>
  <c r="T64" i="66"/>
  <c r="I16" i="69"/>
  <c r="T33" i="65"/>
  <c r="T31" i="65"/>
  <c r="T45" i="70"/>
  <c r="T68" i="65"/>
  <c r="I17" i="69"/>
  <c r="T43" i="70"/>
  <c r="I27" i="65"/>
  <c r="T16" i="69"/>
  <c r="I31" i="65"/>
  <c r="I15" i="65"/>
  <c r="T33" i="66"/>
  <c r="I67" i="66"/>
  <c r="I39" i="65"/>
  <c r="T13" i="69"/>
  <c r="T30" i="65"/>
  <c r="T74" i="69"/>
  <c r="T70" i="65"/>
  <c r="T22" i="66"/>
  <c r="T32" i="70"/>
  <c r="I57" i="70"/>
  <c r="I63" i="66"/>
  <c r="I30" i="70"/>
  <c r="T69" i="70"/>
  <c r="T56" i="65"/>
  <c r="T33" i="69"/>
  <c r="T79" i="66"/>
  <c r="I57" i="65"/>
  <c r="I34" i="65"/>
  <c r="I15" i="66"/>
  <c r="I72" i="69"/>
  <c r="T24" i="66"/>
  <c r="T25" i="65"/>
  <c r="I62" i="66"/>
  <c r="T64" i="70"/>
  <c r="T15" i="69"/>
  <c r="I38" i="66"/>
  <c r="I72" i="65"/>
  <c r="T61" i="70"/>
  <c r="I67" i="70"/>
  <c r="T59" i="65"/>
  <c r="I24" i="70"/>
  <c r="T34" i="70"/>
  <c r="I33" i="65"/>
  <c r="I66" i="70"/>
  <c r="T16" i="66"/>
  <c r="T82" i="70"/>
  <c r="T63" i="65"/>
  <c r="T61" i="65"/>
  <c r="I58" i="65"/>
  <c r="I66" i="69"/>
  <c r="T40" i="70"/>
  <c r="I66" i="66"/>
  <c r="T74" i="70"/>
  <c r="I17" i="70"/>
  <c r="I55" i="69"/>
  <c r="T68" i="66"/>
  <c r="T73" i="66"/>
  <c r="T38" i="70"/>
  <c r="I30" i="65"/>
  <c r="I72" i="66"/>
  <c r="I63" i="69"/>
  <c r="T15" i="70"/>
  <c r="I74" i="66"/>
  <c r="I31" i="69"/>
  <c r="I24" i="69"/>
  <c r="I16" i="70"/>
  <c r="T45" i="65"/>
  <c r="I14" i="70"/>
  <c r="I56" i="70"/>
  <c r="T34" i="66"/>
  <c r="T22" i="65"/>
  <c r="T59" i="69"/>
  <c r="I24" i="65"/>
  <c r="I55" i="66"/>
  <c r="I68" i="65"/>
  <c r="I68" i="69"/>
  <c r="T47" i="65"/>
  <c r="AG39" i="66" l="1"/>
  <c r="AH14" i="65"/>
  <c r="AG72" i="66"/>
  <c r="W40" i="65"/>
  <c r="AG40" i="65"/>
  <c r="AH81" i="66"/>
  <c r="AG33" i="65"/>
  <c r="AG17" i="65"/>
  <c r="AH24" i="66"/>
  <c r="AG63" i="66"/>
  <c r="Y30" i="65"/>
  <c r="AH73" i="65"/>
  <c r="Y74" i="65"/>
  <c r="W57" i="66"/>
  <c r="AG30" i="65"/>
  <c r="W23" i="65"/>
  <c r="AG63" i="65"/>
  <c r="Y32" i="66"/>
  <c r="Y23" i="66"/>
  <c r="AH23" i="66"/>
  <c r="AH31" i="66"/>
  <c r="AG67" i="65"/>
  <c r="AH73" i="66"/>
  <c r="Y75" i="65"/>
  <c r="Y63" i="65"/>
  <c r="AG14" i="66"/>
  <c r="AH57" i="65"/>
  <c r="AH61" i="65"/>
  <c r="W64" i="66"/>
  <c r="AG13" i="65"/>
  <c r="AG35" i="66"/>
  <c r="W35" i="66"/>
  <c r="AH47" i="66"/>
  <c r="Y47" i="66"/>
  <c r="AG19" i="65"/>
  <c r="W12" i="65"/>
  <c r="W19" i="65"/>
  <c r="W57" i="65"/>
  <c r="AG32" i="66"/>
  <c r="AH56" i="65"/>
  <c r="AG34" i="66"/>
  <c r="AH23" i="65"/>
  <c r="Y23" i="65"/>
  <c r="AH31" i="65"/>
  <c r="Y32" i="65"/>
  <c r="Y82" i="66"/>
  <c r="AH43" i="66"/>
  <c r="W74" i="65"/>
  <c r="AG38" i="66"/>
  <c r="AH79" i="65"/>
  <c r="AG39" i="65"/>
  <c r="AH14" i="66"/>
  <c r="AH33" i="66"/>
  <c r="AH33" i="65"/>
  <c r="AG35" i="65"/>
  <c r="W35" i="65"/>
  <c r="AG38" i="65"/>
  <c r="Y38" i="65"/>
  <c r="AH38" i="65"/>
  <c r="AH79" i="66"/>
  <c r="Y63" i="66"/>
  <c r="Y74" i="66"/>
  <c r="AH13" i="65"/>
  <c r="W47" i="66"/>
  <c r="W48" i="66"/>
  <c r="AG47" i="66"/>
  <c r="W27" i="65"/>
  <c r="AG27" i="65"/>
  <c r="Y64" i="66"/>
  <c r="W64" i="65"/>
  <c r="AG32" i="65"/>
  <c r="AG16" i="65"/>
  <c r="AG31" i="66"/>
  <c r="W31" i="66"/>
  <c r="Y25" i="66"/>
  <c r="AH25" i="66"/>
  <c r="AG31" i="65"/>
  <c r="W31" i="65"/>
  <c r="AH58" i="65"/>
  <c r="AH40" i="65"/>
  <c r="Y40" i="65"/>
  <c r="AH43" i="65"/>
  <c r="W74" i="66"/>
  <c r="Y70" i="65"/>
  <c r="AH56" i="66"/>
  <c r="W40" i="66"/>
  <c r="AG40" i="66"/>
  <c r="Y15" i="66"/>
  <c r="Y12" i="66"/>
  <c r="AH16" i="66"/>
  <c r="AH69" i="65"/>
  <c r="AG67" i="66"/>
  <c r="AH25" i="65"/>
  <c r="Y25" i="65"/>
  <c r="AG14" i="65"/>
  <c r="AG30" i="66"/>
  <c r="W23" i="66"/>
  <c r="AH44" i="66"/>
  <c r="W69" i="66"/>
  <c r="AG13" i="66"/>
  <c r="AG23" i="65"/>
  <c r="W30" i="65"/>
  <c r="AG73" i="65"/>
  <c r="AG34" i="65"/>
  <c r="AG24" i="65"/>
  <c r="W24" i="65"/>
  <c r="Y31" i="66"/>
  <c r="AG18" i="66"/>
  <c r="AG62" i="66"/>
  <c r="AH72" i="66"/>
  <c r="AH47" i="65"/>
  <c r="Y47" i="65"/>
  <c r="AH58" i="66"/>
  <c r="Y30" i="66"/>
  <c r="W68" i="65"/>
  <c r="AH81" i="65"/>
  <c r="AH8" i="66"/>
  <c r="AH68" i="65"/>
  <c r="W30" i="66"/>
  <c r="AG23" i="66"/>
  <c r="Y45" i="66"/>
  <c r="AH45" i="66"/>
  <c r="Y59" i="66"/>
  <c r="Y38" i="66"/>
  <c r="AH38" i="66"/>
  <c r="Y34" i="65"/>
  <c r="AH34" i="65"/>
  <c r="W69" i="65"/>
  <c r="AH22" i="65"/>
  <c r="AH30" i="65"/>
  <c r="Y22" i="65"/>
  <c r="Y26" i="65"/>
  <c r="AH22" i="66"/>
  <c r="Y26" i="66"/>
  <c r="Y22" i="66"/>
  <c r="AH30" i="66"/>
  <c r="W68" i="66"/>
  <c r="Y64" i="65"/>
  <c r="AG73" i="66"/>
  <c r="AH32" i="65"/>
  <c r="AG62" i="65"/>
  <c r="AH24" i="65"/>
  <c r="Y59" i="65"/>
  <c r="AH16" i="65"/>
  <c r="Y15" i="65"/>
  <c r="Y12" i="65"/>
  <c r="AG17" i="66"/>
  <c r="Y27" i="66"/>
  <c r="AH27" i="66"/>
  <c r="AG19" i="66"/>
  <c r="W19" i="66"/>
  <c r="W12" i="66"/>
  <c r="Y70" i="66"/>
  <c r="AG27" i="66"/>
  <c r="W27" i="66"/>
  <c r="AG66" i="66"/>
  <c r="AG72" i="65"/>
  <c r="AH8" i="65"/>
  <c r="AH68" i="66"/>
  <c r="Y75" i="66"/>
  <c r="AH80" i="66"/>
  <c r="Y45" i="65"/>
  <c r="AH45" i="65"/>
  <c r="Y27" i="65"/>
  <c r="AH27" i="65"/>
  <c r="AH40" i="66"/>
  <c r="Y40" i="66"/>
  <c r="AH62" i="65"/>
  <c r="AH13" i="66"/>
  <c r="AH69" i="66"/>
  <c r="AG66" i="65"/>
  <c r="AH80" i="65"/>
  <c r="AH72" i="65"/>
  <c r="AH44" i="65"/>
  <c r="AG24" i="66"/>
  <c r="W24" i="66"/>
  <c r="AG18" i="65"/>
  <c r="Y31" i="65"/>
  <c r="AH34" i="66"/>
  <c r="Y34" i="66"/>
  <c r="Y82" i="65"/>
  <c r="AG47" i="65"/>
  <c r="W47" i="65"/>
  <c r="W48" i="65"/>
  <c r="AH32" i="66"/>
  <c r="AG33" i="66"/>
  <c r="AG16" i="66"/>
  <c r="AH57" i="66"/>
  <c r="AH61" i="66"/>
</calcChain>
</file>

<file path=xl/sharedStrings.xml><?xml version="1.0" encoding="utf-8"?>
<sst xmlns="http://schemas.openxmlformats.org/spreadsheetml/2006/main" count="1746" uniqueCount="157">
  <si>
    <t>בנק ישראל</t>
  </si>
  <si>
    <t>יתרות מטבע חוץ</t>
  </si>
  <si>
    <t>אשראי לממשלה</t>
  </si>
  <si>
    <t>שטרי כסף ומעות במחזור</t>
  </si>
  <si>
    <t>התחייבויות אחרות</t>
  </si>
  <si>
    <t>חשבונות שיערוך</t>
  </si>
  <si>
    <t>יתרת הפסד</t>
  </si>
  <si>
    <t>פיקדונות חופשיים</t>
  </si>
  <si>
    <t>ניירות ערך סחירים במטבע חוץ</t>
  </si>
  <si>
    <t>יתרות הנקובות במטבע חוץ</t>
  </si>
  <si>
    <t>הלוואות אחרות</t>
  </si>
  <si>
    <t>נכסים אחרים</t>
  </si>
  <si>
    <t>הלוואות</t>
  </si>
  <si>
    <t>פיקדונות התאגידים הבנקאיים</t>
  </si>
  <si>
    <t>פיקדונות במטבע חוץ</t>
  </si>
  <si>
    <t>סך כל הפיקדונות במטבע חוץ</t>
  </si>
  <si>
    <t>ביאור</t>
  </si>
  <si>
    <t>התחייבויות והון</t>
  </si>
  <si>
    <t>מילווה קצר מועד</t>
  </si>
  <si>
    <t>הון מניות וקרן שמורה</t>
  </si>
  <si>
    <t>ביאורים:</t>
  </si>
  <si>
    <t xml:space="preserve">פיקדונות התאגידים הבנקאיים </t>
  </si>
  <si>
    <t>השער היציג של דולר ארה"ב (ש"ח)</t>
  </si>
  <si>
    <t>פמ"ח</t>
  </si>
  <si>
    <t>הלוואות מוניטריות</t>
  </si>
  <si>
    <t>במטבע מקומי</t>
  </si>
  <si>
    <t>במטבע חוץ</t>
  </si>
  <si>
    <t>הסעיף כולל רווחים לא ממומשים  משיערוך הפריטים הבאים:</t>
  </si>
  <si>
    <t>נירות ערך סחירים במטבע מקומי</t>
  </si>
  <si>
    <t>פיקדון אחר במטבע חוץ</t>
  </si>
  <si>
    <t>*</t>
  </si>
  <si>
    <t>הכנסות והוצאות ריבית לתאריך המאזן נכללו בסעיפים המתאימים למעט סעיף "אשראי לממשלה".</t>
  </si>
  <si>
    <t>נכסים פיננסיים במט"ח בחו"ל(מיליוני $)</t>
  </si>
  <si>
    <t>נכסים</t>
  </si>
  <si>
    <t>התחייבויות פיננסיות במט"ח לחו"ל(מיליוני $)</t>
  </si>
  <si>
    <t>נתונים ממאזן בנק ישראל</t>
  </si>
  <si>
    <t>(מיליוני שקלים חדשים)</t>
  </si>
  <si>
    <t/>
  </si>
  <si>
    <t xml:space="preserve">חשבונות עובר ושב          </t>
  </si>
  <si>
    <t>ניירות ערך שנמכרו במסגרת הסכמי רכש חוזר</t>
  </si>
  <si>
    <t>מכשירים פיננסיים נגזרים</t>
  </si>
  <si>
    <t xml:space="preserve">ניירות ערך סחירים          </t>
  </si>
  <si>
    <t xml:space="preserve">ניירות ערך שנרכשו במסגרת הסכמי מכר חוזר          </t>
  </si>
  <si>
    <t xml:space="preserve">מכשירים פיננסיים נגזרים          </t>
  </si>
  <si>
    <t>מוסדות כספיים בינלאומיים</t>
  </si>
  <si>
    <t xml:space="preserve">אשראי לממשלה          </t>
  </si>
  <si>
    <t xml:space="preserve">הלוואות          </t>
  </si>
  <si>
    <t>גירעון בהון</t>
  </si>
  <si>
    <t xml:space="preserve">מוסדות כספיים בינלאומיים          </t>
  </si>
  <si>
    <t xml:space="preserve">רכוש קבוע          </t>
  </si>
  <si>
    <t xml:space="preserve">אחרים          </t>
  </si>
  <si>
    <t>פיקדון בגין גיוס הון בערבות ממשלת ארה"ב</t>
  </si>
  <si>
    <t>פיקדונות שוטפים</t>
  </si>
  <si>
    <t>פיקדון לייצוב שערים</t>
  </si>
  <si>
    <t>סך כל הפיקדונות במטבע מקומי</t>
  </si>
  <si>
    <t>פיקדונות במטבע מקומי</t>
  </si>
  <si>
    <t>פיקדונות לזמן קצוב</t>
  </si>
  <si>
    <t>פיקדונות עובר ושב</t>
  </si>
  <si>
    <t>סך כל פיקדונות במטבע מקומי</t>
  </si>
  <si>
    <t>קרנות דו-לאומיות</t>
  </si>
  <si>
    <t>סך כל האשראי לממשלה במטבע חוץ</t>
  </si>
  <si>
    <t>אשראי שוטף</t>
  </si>
  <si>
    <t>סך כל האשראי לממשלה במטבע מקומי</t>
  </si>
  <si>
    <t>מקדמות ארוכות מועד צמודות</t>
  </si>
  <si>
    <t>מקדמה ארוכת מועד לא צמודה</t>
  </si>
  <si>
    <t>פיקדונות הממשלה</t>
  </si>
  <si>
    <t xml:space="preserve">פיקדונות לזמן קצר          </t>
  </si>
  <si>
    <t>בקרה אקטיב</t>
  </si>
  <si>
    <t>בקרה פאסיב</t>
  </si>
  <si>
    <t>עיגולים אקטיב</t>
  </si>
  <si>
    <t>עיגולים פאסיב</t>
  </si>
  <si>
    <t>הזן תאריך בתבנית dd.mm.yy</t>
  </si>
  <si>
    <t xml:space="preserve">סוף חודש נוכחי - </t>
  </si>
  <si>
    <t>הזן תאריך עברי</t>
  </si>
  <si>
    <t xml:space="preserve"> </t>
  </si>
  <si>
    <t>(מיליוני ש"ח)</t>
  </si>
  <si>
    <t>בקרה מול חודש קודם</t>
  </si>
  <si>
    <t>אקטיב</t>
  </si>
  <si>
    <t>פאסיב</t>
  </si>
  <si>
    <t>סך כל הגירעון בהון</t>
  </si>
  <si>
    <t>סך הכל יתרות מטבע חוץ</t>
  </si>
  <si>
    <t>סך הכל האשראי לממשלה</t>
  </si>
  <si>
    <t>סך הכל הלוואות</t>
  </si>
  <si>
    <t>סך הכל פיקדונות התאגידים הבנקאיים</t>
  </si>
  <si>
    <t>סך הכל פיקדונות הממשלה</t>
  </si>
  <si>
    <t>הזן שע"ח סוף חודש</t>
  </si>
  <si>
    <t>**</t>
  </si>
  <si>
    <t>בקרה מול גיליון מרכז</t>
  </si>
  <si>
    <t>30.11.09</t>
  </si>
  <si>
    <t>31.12.09</t>
  </si>
  <si>
    <t>סווג מחדש - הוצג בעבר תחת "נכסים פיננסיים אחרים במטבע חוץ".</t>
  </si>
  <si>
    <t>י"ד בטבת התש"ע</t>
  </si>
  <si>
    <t>סך הכל חשבונות שיערוך</t>
  </si>
  <si>
    <t>נכסים במטבע חוץ</t>
  </si>
  <si>
    <t>נכסים במטבע חוץ בחו"ל</t>
  </si>
  <si>
    <t>נכסים אחרים במטבע חוץ</t>
  </si>
  <si>
    <t>נכסים במטבע מקומי</t>
  </si>
  <si>
    <t>התחייבויות במטבע חוץ</t>
  </si>
  <si>
    <t>התחייבויות במטבע חוץ לחו"ל</t>
  </si>
  <si>
    <t>התחייבויות אחרות במטבע חוץ</t>
  </si>
  <si>
    <t>התחייבויות במטבע מקומי</t>
  </si>
  <si>
    <t>קרן המטבע הבין-לאומית **</t>
  </si>
  <si>
    <t>סך כל הנכסים במטבע חוץ בחו"ל</t>
  </si>
  <si>
    <t>סך כל הנכסים האחרים במטבע חוץ</t>
  </si>
  <si>
    <t>סך כל הנכסים במטבע חוץ</t>
  </si>
  <si>
    <t>סך כל הנכסים במטבע מקומי</t>
  </si>
  <si>
    <t>סך כל הנכסים האחרים</t>
  </si>
  <si>
    <t>סך הכול</t>
  </si>
  <si>
    <t>סך כל ההתחייבויות במטבע חוץ לחו"ל</t>
  </si>
  <si>
    <t>סך כל ההתחייבויות האחרות במטבע חוץ</t>
  </si>
  <si>
    <t>סך הכל ההתחייבויות במטבע חוץ</t>
  </si>
  <si>
    <t>סך הכל ההתחייבויות במטבע מקומי</t>
  </si>
  <si>
    <t>סך כל ההתחייבויות</t>
  </si>
  <si>
    <t>מוסדות כספיים בין-לאומיים</t>
  </si>
  <si>
    <t>31.12.10</t>
  </si>
  <si>
    <t>התחייבויות שונות</t>
  </si>
  <si>
    <t>קרן המטבע הבין-לאומית</t>
  </si>
  <si>
    <t>סך כל ההתחייבויות במטבע חוץ</t>
  </si>
  <si>
    <t>סך כל ההתחייבויות במטבע מקומי</t>
  </si>
  <si>
    <t>התחייבויות במט"ח לחו"ל (מיליוני $)</t>
  </si>
  <si>
    <t>נכסים במט"ח בחו"ל (מיליוני $)</t>
  </si>
  <si>
    <t>כ"ד בטבת התשע"א</t>
  </si>
  <si>
    <t>28.02.14</t>
  </si>
  <si>
    <t>31.01.14</t>
  </si>
  <si>
    <t>31.03.14</t>
  </si>
  <si>
    <t>30.04.14</t>
  </si>
  <si>
    <t>31.05.14</t>
  </si>
  <si>
    <t>30.06.14</t>
  </si>
  <si>
    <t>31.07.14</t>
  </si>
  <si>
    <t>31.08.14</t>
  </si>
  <si>
    <t>30.09.14</t>
  </si>
  <si>
    <t>31.10.14</t>
  </si>
  <si>
    <t>01-14</t>
  </si>
  <si>
    <t>02-14</t>
  </si>
  <si>
    <t>03-14</t>
  </si>
  <si>
    <t>04-14</t>
  </si>
  <si>
    <t>05-14</t>
  </si>
  <si>
    <t>06-14</t>
  </si>
  <si>
    <t>07-14</t>
  </si>
  <si>
    <t>08-14</t>
  </si>
  <si>
    <t>09-14</t>
  </si>
  <si>
    <t>10-14</t>
  </si>
  <si>
    <t>11-14</t>
  </si>
  <si>
    <t>12-14</t>
  </si>
  <si>
    <t>(א' באדר א' התשע"ד)*</t>
  </si>
  <si>
    <t>31.12.13</t>
  </si>
  <si>
    <t>(כח' באדר א' התשע"ד)*</t>
  </si>
  <si>
    <t>(כט' באדר ב' התשע"ד)*</t>
  </si>
  <si>
    <t>(א' באייר  התשע"ד)*</t>
  </si>
  <si>
    <t>(ב' בסיוון התשע"ד)*</t>
  </si>
  <si>
    <t>(ב' בתמוז התשע"ד)*</t>
  </si>
  <si>
    <t>(ד' באב התשע"ד)*</t>
  </si>
  <si>
    <t>(ה' באלול התשע"ד)*</t>
  </si>
  <si>
    <t>(ו' בתשרי התשע"ה)*</t>
  </si>
  <si>
    <t>(ז' בחשון התשע"ה)*</t>
  </si>
  <si>
    <t>30.11.14</t>
  </si>
  <si>
    <t>(ח' בכסלו התשע"ה)*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</si>
</sst>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,##0;\(#,##0\)"/>
    <numFmt numFmtId="165" formatCode="#,##0.0000;\(#,##0.0000\)"/>
    <numFmt numFmtId="166" formatCode="&quot;מאזן ליום &quot;[$-101040D]d\ mmmm\ yyyy;@"/>
    <numFmt numFmtId="167" formatCode="dd/mm/yy"/>
    <numFmt numFmtId="168" formatCode="_ * #,##0_ ;_ * \-#,##0_ ;_ * &quot;-&quot;??_ ;_ @_ "/>
    <numFmt numFmtId="169" formatCode="&quot;הסעיף כולל רווחים בגין שנת 2008 של כ- &quot;#,#00&quot; מיליון ₪&quot;"/>
    <numFmt numFmtId="170" formatCode="#,##0.000;\(#,##0.000\)"/>
    <numFmt numFmtId="171" formatCode="#,##0;\(#,##0\);&quot;-&quot;"/>
    <numFmt numFmtId="172" formatCode="#,##0.000;\(#,##0.000\);&quot;-&quot;"/>
    <numFmt numFmtId="173" formatCode="&quot;הסעיף כולל רווחים בגין שנת 2009 של כ- &quot;#,#00&quot; מיליון ₪&quot;"/>
  </numFmts>
  <fonts count="47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sz val="10"/>
      <name val="Arial"/>
      <family val="2"/>
      <charset val="177"/>
    </font>
    <font>
      <b/>
      <sz val="16"/>
      <name val="Arial"/>
      <family val="2"/>
      <charset val="177"/>
    </font>
    <font>
      <b/>
      <sz val="14"/>
      <name val="Arial"/>
      <family val="2"/>
      <charset val="177"/>
    </font>
    <font>
      <sz val="14"/>
      <name val="Arial"/>
      <family val="2"/>
      <charset val="177"/>
    </font>
    <font>
      <sz val="12"/>
      <name val="Arial"/>
      <family val="2"/>
      <charset val="177"/>
    </font>
    <font>
      <b/>
      <sz val="11"/>
      <name val="Arial"/>
      <family val="2"/>
      <charset val="177"/>
    </font>
    <font>
      <b/>
      <sz val="12"/>
      <name val="Arial"/>
      <family val="2"/>
      <charset val="177"/>
    </font>
    <font>
      <b/>
      <u/>
      <sz val="14"/>
      <name val="Arial"/>
      <family val="2"/>
      <charset val="177"/>
    </font>
    <font>
      <sz val="14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  <charset val="177"/>
    </font>
    <font>
      <sz val="12"/>
      <name val="Arial"/>
      <family val="2"/>
    </font>
    <font>
      <sz val="12"/>
      <color indexed="8"/>
      <name val="Arial"/>
      <family val="2"/>
      <charset val="177"/>
    </font>
    <font>
      <sz val="12"/>
      <color indexed="10"/>
      <name val="Arial"/>
      <family val="2"/>
      <charset val="177"/>
    </font>
    <font>
      <b/>
      <sz val="10"/>
      <color indexed="10"/>
      <name val="Arial"/>
      <family val="2"/>
      <charset val="177"/>
    </font>
    <font>
      <sz val="11"/>
      <name val="Arial"/>
      <family val="2"/>
      <charset val="177"/>
    </font>
    <font>
      <b/>
      <sz val="10"/>
      <name val="Arial (Hebrew)"/>
      <family val="2"/>
      <charset val="177"/>
    </font>
    <font>
      <b/>
      <u/>
      <sz val="10"/>
      <name val="Arial"/>
      <family val="2"/>
      <charset val="177"/>
    </font>
    <font>
      <sz val="10"/>
      <name val="Arial (Hebrew)"/>
      <family val="2"/>
      <charset val="177"/>
    </font>
    <font>
      <b/>
      <sz val="10"/>
      <name val="Arial"/>
      <family val="2"/>
    </font>
    <font>
      <b/>
      <sz val="10"/>
      <name val="Arial (Hebrew)"/>
      <charset val="177"/>
    </font>
    <font>
      <b/>
      <sz val="11"/>
      <name val="Arial (Hebrew)"/>
      <family val="2"/>
      <charset val="177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  <charset val="177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  <charset val="177"/>
    </font>
    <font>
      <b/>
      <u/>
      <sz val="10"/>
      <name val="Arial"/>
      <family val="2"/>
    </font>
    <font>
      <b/>
      <sz val="11"/>
      <color indexed="8"/>
      <name val="Arial"/>
      <family val="2"/>
      <charset val="177"/>
    </font>
    <font>
      <sz val="11"/>
      <color indexed="8"/>
      <name val="Arial"/>
      <family val="2"/>
      <charset val="177"/>
    </font>
    <font>
      <b/>
      <sz val="11"/>
      <name val="Arial"/>
      <family val="2"/>
    </font>
    <font>
      <b/>
      <sz val="12"/>
      <name val="Arial (Hebrew)"/>
      <charset val="177"/>
    </font>
    <font>
      <sz val="10"/>
      <name val="Arial (Hebrew)"/>
      <charset val="177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3"/>
      </patternFill>
    </fill>
    <fill>
      <patternFill patternType="gray0625"/>
    </fill>
    <fill>
      <patternFill patternType="gray0625">
        <bgColor indexed="13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85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11" fillId="0" borderId="0" xfId="0" applyNumberFormat="1" applyFont="1"/>
    <xf numFmtId="164" fontId="8" fillId="0" borderId="0" xfId="0" applyNumberFormat="1" applyFont="1"/>
    <xf numFmtId="0" fontId="8" fillId="0" borderId="0" xfId="0" applyFont="1"/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Border="1" applyAlignment="1">
      <alignment vertical="top"/>
    </xf>
    <xf numFmtId="164" fontId="10" fillId="0" borderId="2" xfId="0" applyNumberFormat="1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5" fillId="0" borderId="0" xfId="0" applyNumberFormat="1" applyFont="1"/>
    <xf numFmtId="164" fontId="8" fillId="0" borderId="0" xfId="0" applyNumberFormat="1" applyFont="1" applyAlignment="1">
      <alignment horizontal="fill"/>
    </xf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4" fontId="3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0" fontId="19" fillId="0" borderId="0" xfId="0" applyFont="1"/>
    <xf numFmtId="0" fontId="4" fillId="0" borderId="0" xfId="0" applyFont="1" applyBorder="1"/>
    <xf numFmtId="0" fontId="4" fillId="0" borderId="3" xfId="0" applyFont="1" applyBorder="1"/>
    <xf numFmtId="3" fontId="4" fillId="0" borderId="0" xfId="0" applyNumberFormat="1" applyFont="1" applyBorder="1"/>
    <xf numFmtId="0" fontId="19" fillId="0" borderId="0" xfId="0" applyFont="1" applyBorder="1"/>
    <xf numFmtId="3" fontId="19" fillId="0" borderId="0" xfId="0" applyNumberFormat="1" applyFont="1" applyBorder="1"/>
    <xf numFmtId="164" fontId="4" fillId="0" borderId="0" xfId="0" applyNumberFormat="1" applyFont="1" applyBorder="1" applyAlignment="1">
      <alignment vertical="top"/>
    </xf>
    <xf numFmtId="3" fontId="20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/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/>
    <xf numFmtId="3" fontId="20" fillId="0" borderId="0" xfId="0" applyNumberFormat="1" applyFont="1"/>
    <xf numFmtId="164" fontId="4" fillId="0" borderId="0" xfId="0" applyNumberFormat="1" applyFont="1" applyBorder="1" applyAlignment="1">
      <alignment horizontal="right" vertical="top"/>
    </xf>
    <xf numFmtId="3" fontId="22" fillId="0" borderId="0" xfId="0" applyNumberFormat="1" applyFont="1"/>
    <xf numFmtId="0" fontId="22" fillId="0" borderId="0" xfId="0" applyFont="1"/>
    <xf numFmtId="164" fontId="4" fillId="0" borderId="0" xfId="0" applyNumberFormat="1" applyFont="1"/>
    <xf numFmtId="3" fontId="4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17" fontId="25" fillId="0" borderId="0" xfId="0" applyNumberFormat="1" applyFont="1" applyBorder="1" applyAlignment="1">
      <alignment horizontal="right"/>
    </xf>
    <xf numFmtId="17" fontId="20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12" fillId="0" borderId="0" xfId="0" applyNumberFormat="1" applyFont="1"/>
    <xf numFmtId="164" fontId="15" fillId="0" borderId="0" xfId="0" applyNumberFormat="1" applyFont="1" applyAlignment="1">
      <alignment vertical="top"/>
    </xf>
    <xf numFmtId="164" fontId="29" fillId="0" borderId="0" xfId="0" applyNumberFormat="1" applyFont="1"/>
    <xf numFmtId="0" fontId="15" fillId="0" borderId="0" xfId="0" applyFont="1"/>
    <xf numFmtId="164" fontId="28" fillId="0" borderId="0" xfId="0" applyNumberFormat="1" applyFont="1"/>
    <xf numFmtId="164" fontId="3" fillId="0" borderId="0" xfId="0" quotePrefix="1" applyNumberFormat="1" applyFont="1"/>
    <xf numFmtId="167" fontId="12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4" fontId="10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9" fontId="1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 readingOrder="2"/>
    </xf>
    <xf numFmtId="167" fontId="12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12" fillId="0" borderId="0" xfId="0" applyFont="1"/>
    <xf numFmtId="0" fontId="32" fillId="0" borderId="0" xfId="0" applyNumberFormat="1" applyFont="1" applyBorder="1"/>
    <xf numFmtId="164" fontId="33" fillId="0" borderId="0" xfId="0" applyNumberFormat="1" applyFont="1"/>
    <xf numFmtId="164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/>
    <xf numFmtId="0" fontId="34" fillId="0" borderId="0" xfId="0" applyNumberFormat="1" applyFont="1" applyBorder="1"/>
    <xf numFmtId="0" fontId="34" fillId="2" borderId="0" xfId="0" applyNumberFormat="1" applyFont="1" applyFill="1" applyBorder="1"/>
    <xf numFmtId="164" fontId="35" fillId="0" borderId="0" xfId="0" applyNumberFormat="1" applyFont="1"/>
    <xf numFmtId="164" fontId="35" fillId="0" borderId="0" xfId="0" applyNumberFormat="1" applyFont="1" applyBorder="1" applyAlignment="1">
      <alignment vertical="center"/>
    </xf>
    <xf numFmtId="164" fontId="36" fillId="0" borderId="0" xfId="0" applyNumberFormat="1" applyFont="1"/>
    <xf numFmtId="0" fontId="35" fillId="0" borderId="0" xfId="0" applyNumberFormat="1" applyFont="1" applyBorder="1"/>
    <xf numFmtId="0" fontId="37" fillId="0" borderId="0" xfId="0" applyNumberFormat="1" applyFont="1" applyBorder="1"/>
    <xf numFmtId="3" fontId="37" fillId="2" borderId="0" xfId="0" applyNumberFormat="1" applyFont="1" applyFill="1" applyBorder="1"/>
    <xf numFmtId="164" fontId="3" fillId="0" borderId="0" xfId="0" applyNumberFormat="1" applyFont="1" applyFill="1"/>
    <xf numFmtId="164" fontId="6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0" fontId="0" fillId="0" borderId="0" xfId="0" applyNumberFormat="1" applyFill="1" applyBorder="1"/>
    <xf numFmtId="0" fontId="12" fillId="0" borderId="0" xfId="0" applyNumberFormat="1" applyFont="1" applyFill="1" applyBorder="1"/>
    <xf numFmtId="0" fontId="32" fillId="0" borderId="0" xfId="0" applyNumberFormat="1" applyFont="1" applyFill="1" applyBorder="1"/>
    <xf numFmtId="0" fontId="37" fillId="0" borderId="0" xfId="0" applyNumberFormat="1" applyFont="1" applyFill="1" applyBorder="1"/>
    <xf numFmtId="164" fontId="10" fillId="0" borderId="0" xfId="0" applyNumberFormat="1" applyFont="1" applyFill="1"/>
    <xf numFmtId="164" fontId="8" fillId="0" borderId="0" xfId="0" applyNumberFormat="1" applyFont="1" applyFill="1" applyBorder="1"/>
    <xf numFmtId="164" fontId="10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vertical="center"/>
    </xf>
    <xf numFmtId="164" fontId="11" fillId="0" borderId="0" xfId="0" applyNumberFormat="1" applyFont="1" applyFill="1"/>
    <xf numFmtId="49" fontId="32" fillId="0" borderId="0" xfId="0" applyNumberFormat="1" applyFont="1" applyFill="1" applyBorder="1"/>
    <xf numFmtId="49" fontId="12" fillId="0" borderId="0" xfId="0" applyNumberFormat="1" applyFont="1" applyFill="1" applyBorder="1"/>
    <xf numFmtId="49" fontId="0" fillId="0" borderId="0" xfId="0" applyNumberFormat="1" applyFill="1" applyBorder="1"/>
    <xf numFmtId="49" fontId="31" fillId="0" borderId="0" xfId="0" applyNumberFormat="1" applyFont="1" applyFill="1" applyBorder="1"/>
    <xf numFmtId="164" fontId="14" fillId="0" borderId="0" xfId="0" applyNumberFormat="1" applyFont="1" applyFill="1" applyAlignment="1">
      <alignment horizontal="right"/>
    </xf>
    <xf numFmtId="164" fontId="11" fillId="0" borderId="2" xfId="0" applyNumberFormat="1" applyFont="1" applyFill="1" applyBorder="1"/>
    <xf numFmtId="164" fontId="8" fillId="0" borderId="2" xfId="0" applyNumberFormat="1" applyFont="1" applyBorder="1"/>
    <xf numFmtId="0" fontId="8" fillId="0" borderId="2" xfId="0" applyFont="1" applyBorder="1"/>
    <xf numFmtId="0" fontId="15" fillId="0" borderId="2" xfId="0" applyFont="1" applyBorder="1"/>
    <xf numFmtId="164" fontId="11" fillId="0" borderId="2" xfId="0" applyNumberFormat="1" applyFont="1" applyBorder="1"/>
    <xf numFmtId="164" fontId="8" fillId="0" borderId="2" xfId="0" applyNumberFormat="1" applyFont="1" applyFill="1" applyBorder="1"/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49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Alignment="1">
      <alignment horizontal="right" indent="1"/>
    </xf>
    <xf numFmtId="0" fontId="13" fillId="0" borderId="0" xfId="0" applyNumberFormat="1" applyFont="1" applyFill="1" applyBorder="1"/>
    <xf numFmtId="164" fontId="10" fillId="0" borderId="0" xfId="0" applyNumberFormat="1" applyFont="1" applyBorder="1" applyAlignment="1">
      <alignment vertical="top"/>
    </xf>
    <xf numFmtId="168" fontId="9" fillId="0" borderId="0" xfId="1" applyNumberFormat="1" applyFont="1" applyAlignment="1">
      <alignment horizontal="right"/>
    </xf>
    <xf numFmtId="168" fontId="6" fillId="0" borderId="1" xfId="1" applyNumberFormat="1" applyFont="1" applyFill="1" applyBorder="1" applyAlignment="1">
      <alignment horizontal="right" vertical="center"/>
    </xf>
    <xf numFmtId="168" fontId="8" fillId="0" borderId="0" xfId="1" quotePrefix="1" applyNumberFormat="1" applyFont="1"/>
    <xf numFmtId="168" fontId="9" fillId="0" borderId="0" xfId="1" applyNumberFormat="1" applyFont="1"/>
    <xf numFmtId="171" fontId="8" fillId="0" borderId="0" xfId="1" quotePrefix="1" applyNumberFormat="1" applyFont="1"/>
    <xf numFmtId="171" fontId="15" fillId="0" borderId="0" xfId="0" applyNumberFormat="1" applyFont="1"/>
    <xf numFmtId="171" fontId="32" fillId="0" borderId="0" xfId="1" applyNumberFormat="1" applyFont="1" applyBorder="1"/>
    <xf numFmtId="171" fontId="32" fillId="0" borderId="0" xfId="0" applyNumberFormat="1" applyFont="1" applyBorder="1"/>
    <xf numFmtId="171" fontId="12" fillId="0" borderId="0" xfId="1" applyNumberFormat="1" applyFont="1" applyBorder="1"/>
    <xf numFmtId="168" fontId="10" fillId="3" borderId="4" xfId="1" applyNumberFormat="1" applyFont="1" applyFill="1" applyBorder="1"/>
    <xf numFmtId="171" fontId="12" fillId="0" borderId="0" xfId="0" applyNumberFormat="1" applyFont="1" applyBorder="1"/>
    <xf numFmtId="171" fontId="10" fillId="0" borderId="0" xfId="0" applyNumberFormat="1" applyFont="1"/>
    <xf numFmtId="171" fontId="0" fillId="0" borderId="0" xfId="0" applyNumberFormat="1" applyBorder="1"/>
    <xf numFmtId="171" fontId="32" fillId="0" borderId="5" xfId="0" applyNumberFormat="1" applyFont="1" applyBorder="1"/>
    <xf numFmtId="171" fontId="10" fillId="0" borderId="0" xfId="1" applyNumberFormat="1" applyFont="1"/>
    <xf numFmtId="171" fontId="15" fillId="0" borderId="2" xfId="0" applyNumberFormat="1" applyFont="1" applyBorder="1"/>
    <xf numFmtId="171" fontId="13" fillId="0" borderId="0" xfId="0" applyNumberFormat="1" applyFont="1" applyBorder="1"/>
    <xf numFmtId="171" fontId="32" fillId="2" borderId="0" xfId="0" applyNumberFormat="1" applyFont="1" applyFill="1" applyBorder="1"/>
    <xf numFmtId="171" fontId="34" fillId="2" borderId="0" xfId="0" applyNumberFormat="1" applyFont="1" applyFill="1" applyBorder="1"/>
    <xf numFmtId="171" fontId="37" fillId="2" borderId="5" xfId="0" applyNumberFormat="1" applyFont="1" applyFill="1" applyBorder="1"/>
    <xf numFmtId="171" fontId="27" fillId="0" borderId="0" xfId="0" applyNumberFormat="1" applyFont="1"/>
    <xf numFmtId="171" fontId="15" fillId="0" borderId="0" xfId="1" applyNumberFormat="1" applyFont="1"/>
    <xf numFmtId="164" fontId="14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 indent="1"/>
    </xf>
    <xf numFmtId="173" fontId="10" fillId="0" borderId="0" xfId="0" applyNumberFormat="1" applyFont="1" applyFill="1" applyAlignment="1">
      <alignment horizontal="right"/>
    </xf>
    <xf numFmtId="49" fontId="38" fillId="0" borderId="0" xfId="0" applyNumberFormat="1" applyFont="1" applyFill="1" applyBorder="1"/>
    <xf numFmtId="49" fontId="38" fillId="0" borderId="0" xfId="0" applyNumberFormat="1" applyFont="1" applyFill="1" applyBorder="1" applyAlignment="1">
      <alignment horizontal="right" indent="1"/>
    </xf>
    <xf numFmtId="49" fontId="15" fillId="0" borderId="0" xfId="0" applyNumberFormat="1" applyFont="1" applyFill="1" applyBorder="1" applyAlignment="1">
      <alignment horizontal="right" indent="2"/>
    </xf>
    <xf numFmtId="164" fontId="14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49" fontId="27" fillId="0" borderId="0" xfId="0" applyNumberFormat="1" applyFont="1" applyFill="1" applyBorder="1"/>
    <xf numFmtId="49" fontId="27" fillId="0" borderId="0" xfId="0" applyNumberFormat="1" applyFont="1" applyFill="1" applyBorder="1" applyAlignment="1">
      <alignment horizontal="right" indent="1"/>
    </xf>
    <xf numFmtId="164" fontId="27" fillId="0" borderId="0" xfId="0" applyNumberFormat="1" applyFont="1" applyBorder="1"/>
    <xf numFmtId="164" fontId="10" fillId="3" borderId="0" xfId="0" applyNumberFormat="1" applyFont="1" applyFill="1" applyBorder="1" applyAlignment="1">
      <alignment vertical="center"/>
    </xf>
    <xf numFmtId="168" fontId="10" fillId="0" borderId="0" xfId="1" applyNumberFormat="1" applyFont="1" applyBorder="1"/>
    <xf numFmtId="168" fontId="10" fillId="3" borderId="0" xfId="1" applyNumberFormat="1" applyFont="1" applyFill="1" applyBorder="1"/>
    <xf numFmtId="168" fontId="10" fillId="4" borderId="0" xfId="1" applyNumberFormat="1" applyFont="1" applyFill="1" applyBorder="1"/>
    <xf numFmtId="164" fontId="10" fillId="3" borderId="4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0" borderId="4" xfId="0" applyNumberFormat="1" applyFont="1" applyBorder="1"/>
    <xf numFmtId="164" fontId="10" fillId="0" borderId="6" xfId="0" applyNumberFormat="1" applyFont="1" applyBorder="1"/>
    <xf numFmtId="168" fontId="10" fillId="0" borderId="4" xfId="1" applyNumberFormat="1" applyFont="1" applyBorder="1"/>
    <xf numFmtId="168" fontId="10" fillId="4" borderId="4" xfId="1" applyNumberFormat="1" applyFont="1" applyFill="1" applyBorder="1"/>
    <xf numFmtId="168" fontId="10" fillId="0" borderId="7" xfId="1" applyNumberFormat="1" applyFont="1" applyBorder="1"/>
    <xf numFmtId="168" fontId="10" fillId="0" borderId="8" xfId="1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164" fontId="39" fillId="5" borderId="4" xfId="0" applyNumberFormat="1" applyFont="1" applyFill="1" applyBorder="1" applyAlignment="1">
      <alignment horizontal="right"/>
    </xf>
    <xf numFmtId="164" fontId="39" fillId="5" borderId="7" xfId="0" applyNumberFormat="1" applyFont="1" applyFill="1" applyBorder="1" applyAlignment="1">
      <alignment horizontal="right"/>
    </xf>
    <xf numFmtId="164" fontId="3" fillId="5" borderId="12" xfId="0" applyNumberFormat="1" applyFont="1" applyFill="1" applyBorder="1"/>
    <xf numFmtId="164" fontId="39" fillId="5" borderId="0" xfId="0" applyNumberFormat="1" applyFont="1" applyFill="1" applyBorder="1" applyAlignment="1">
      <alignment horizontal="center"/>
    </xf>
    <xf numFmtId="164" fontId="3" fillId="5" borderId="8" xfId="0" applyNumberFormat="1" applyFont="1" applyFill="1" applyBorder="1"/>
    <xf numFmtId="164" fontId="3" fillId="5" borderId="9" xfId="0" applyNumberFormat="1" applyFont="1" applyFill="1" applyBorder="1"/>
    <xf numFmtId="164" fontId="39" fillId="5" borderId="0" xfId="0" applyNumberFormat="1" applyFont="1" applyFill="1" applyBorder="1"/>
    <xf numFmtId="171" fontId="15" fillId="0" borderId="0" xfId="0" applyNumberFormat="1" applyFont="1" applyBorder="1"/>
    <xf numFmtId="171" fontId="27" fillId="0" borderId="0" xfId="0" applyNumberFormat="1" applyFont="1" applyBorder="1"/>
    <xf numFmtId="164" fontId="15" fillId="0" borderId="0" xfId="0" applyNumberFormat="1" applyFont="1" applyAlignment="1">
      <alignment horizontal="right" indent="2"/>
    </xf>
    <xf numFmtId="164" fontId="10" fillId="6" borderId="12" xfId="0" applyNumberFormat="1" applyFont="1" applyFill="1" applyBorder="1"/>
    <xf numFmtId="164" fontId="10" fillId="6" borderId="0" xfId="0" applyNumberFormat="1" applyFont="1" applyFill="1" applyBorder="1"/>
    <xf numFmtId="164" fontId="10" fillId="6" borderId="8" xfId="0" applyNumberFormat="1" applyFont="1" applyFill="1" applyBorder="1"/>
    <xf numFmtId="164" fontId="10" fillId="6" borderId="10" xfId="0" applyNumberFormat="1" applyFont="1" applyFill="1" applyBorder="1"/>
    <xf numFmtId="164" fontId="10" fillId="6" borderId="4" xfId="0" applyNumberFormat="1" applyFont="1" applyFill="1" applyBorder="1"/>
    <xf numFmtId="164" fontId="10" fillId="6" borderId="7" xfId="0" applyNumberFormat="1" applyFont="1" applyFill="1" applyBorder="1"/>
    <xf numFmtId="164" fontId="10" fillId="3" borderId="4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center"/>
    </xf>
    <xf numFmtId="49" fontId="41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right" indent="1"/>
    </xf>
    <xf numFmtId="0" fontId="12" fillId="0" borderId="0" xfId="0" applyNumberFormat="1" applyFont="1" applyFill="1" applyBorder="1" applyAlignment="1">
      <alignment horizontal="right" indent="1"/>
    </xf>
    <xf numFmtId="0" fontId="34" fillId="0" borderId="0" xfId="0" applyNumberFormat="1" applyFont="1" applyFill="1" applyBorder="1" applyAlignment="1">
      <alignment horizontal="right" indent="1"/>
    </xf>
    <xf numFmtId="0" fontId="41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right" indent="1"/>
    </xf>
    <xf numFmtId="0" fontId="42" fillId="0" borderId="0" xfId="0" applyNumberFormat="1" applyFont="1" applyFill="1" applyBorder="1" applyAlignment="1">
      <alignment horizontal="right" indent="1"/>
    </xf>
    <xf numFmtId="164" fontId="9" fillId="0" borderId="0" xfId="0" applyNumberFormat="1" applyFont="1" applyBorder="1" applyAlignment="1">
      <alignment vertical="top"/>
    </xf>
    <xf numFmtId="171" fontId="22" fillId="0" borderId="0" xfId="1" applyNumberFormat="1" applyFont="1" applyBorder="1"/>
    <xf numFmtId="171" fontId="20" fillId="0" borderId="0" xfId="1" applyNumberFormat="1" applyFont="1" applyBorder="1"/>
    <xf numFmtId="171" fontId="4" fillId="0" borderId="0" xfId="1" applyNumberFormat="1" applyFont="1" applyBorder="1"/>
    <xf numFmtId="49" fontId="29" fillId="0" borderId="0" xfId="0" applyNumberFormat="1" applyFont="1" applyFill="1" applyBorder="1" applyAlignment="1">
      <alignment horizontal="right" indent="2"/>
    </xf>
    <xf numFmtId="0" fontId="44" fillId="0" borderId="3" xfId="0" applyFont="1" applyBorder="1" applyAlignment="1">
      <alignment horizontal="right"/>
    </xf>
    <xf numFmtId="164" fontId="19" fillId="0" borderId="0" xfId="0" applyNumberFormat="1" applyFont="1" applyAlignment="1">
      <alignment horizontal="right" indent="1"/>
    </xf>
    <xf numFmtId="0" fontId="23" fillId="0" borderId="0" xfId="0" applyFont="1" applyBorder="1"/>
    <xf numFmtId="171" fontId="23" fillId="0" borderId="0" xfId="1" applyNumberFormat="1" applyFont="1" applyBorder="1"/>
    <xf numFmtId="3" fontId="23" fillId="0" borderId="0" xfId="0" applyNumberFormat="1" applyFont="1" applyBorder="1"/>
    <xf numFmtId="0" fontId="43" fillId="0" borderId="0" xfId="0" applyFont="1" applyBorder="1"/>
    <xf numFmtId="3" fontId="43" fillId="0" borderId="0" xfId="0" applyNumberFormat="1" applyFont="1" applyBorder="1"/>
    <xf numFmtId="171" fontId="24" fillId="0" borderId="0" xfId="1" applyNumberFormat="1" applyFont="1" applyBorder="1"/>
    <xf numFmtId="49" fontId="41" fillId="7" borderId="0" xfId="0" applyNumberFormat="1" applyFont="1" applyFill="1" applyBorder="1"/>
    <xf numFmtId="171" fontId="20" fillId="7" borderId="0" xfId="1" applyNumberFormat="1" applyFont="1" applyFill="1" applyBorder="1"/>
    <xf numFmtId="49" fontId="9" fillId="0" borderId="0" xfId="0" applyNumberFormat="1" applyFont="1" applyFill="1" applyBorder="1" applyAlignment="1">
      <alignment horizontal="right" indent="1"/>
    </xf>
    <xf numFmtId="0" fontId="43" fillId="0" borderId="0" xfId="0" applyNumberFormat="1" applyFont="1" applyFill="1" applyBorder="1" applyAlignment="1">
      <alignment horizontal="right" indent="1"/>
    </xf>
    <xf numFmtId="0" fontId="44" fillId="0" borderId="13" xfId="0" applyFont="1" applyBorder="1" applyAlignment="1">
      <alignment horizontal="right"/>
    </xf>
    <xf numFmtId="164" fontId="3" fillId="3" borderId="10" xfId="0" applyNumberFormat="1" applyFont="1" applyFill="1" applyBorder="1"/>
    <xf numFmtId="164" fontId="3" fillId="3" borderId="11" xfId="0" applyNumberFormat="1" applyFont="1" applyFill="1" applyBorder="1"/>
    <xf numFmtId="165" fontId="39" fillId="5" borderId="6" xfId="0" applyNumberFormat="1" applyFont="1" applyFill="1" applyBorder="1"/>
    <xf numFmtId="171" fontId="22" fillId="0" borderId="0" xfId="0" applyNumberFormat="1" applyFont="1" applyBorder="1"/>
    <xf numFmtId="171" fontId="4" fillId="0" borderId="0" xfId="0" applyNumberFormat="1" applyFont="1" applyBorder="1"/>
    <xf numFmtId="172" fontId="27" fillId="0" borderId="0" xfId="0" applyNumberFormat="1" applyFont="1" applyBorder="1"/>
    <xf numFmtId="172" fontId="27" fillId="0" borderId="0" xfId="0" applyNumberFormat="1" applyFont="1"/>
    <xf numFmtId="164" fontId="21" fillId="3" borderId="10" xfId="0" applyNumberFormat="1" applyFont="1" applyFill="1" applyBorder="1"/>
    <xf numFmtId="0" fontId="19" fillId="0" borderId="0" xfId="0" applyNumberFormat="1" applyFont="1" applyFill="1" applyBorder="1" applyAlignment="1">
      <alignment horizontal="right" readingOrder="2"/>
    </xf>
    <xf numFmtId="171" fontId="4" fillId="0" borderId="0" xfId="1" applyNumberFormat="1" applyFont="1" applyBorder="1" applyAlignment="1">
      <alignment readingOrder="2"/>
    </xf>
    <xf numFmtId="3" fontId="4" fillId="0" borderId="0" xfId="0" applyNumberFormat="1" applyFont="1" applyBorder="1" applyAlignment="1">
      <alignment readingOrder="2"/>
    </xf>
    <xf numFmtId="0" fontId="4" fillId="0" borderId="0" xfId="0" applyFont="1" applyBorder="1" applyAlignment="1">
      <alignment readingOrder="2"/>
    </xf>
    <xf numFmtId="0" fontId="19" fillId="0" borderId="0" xfId="0" applyFont="1" applyBorder="1" applyAlignment="1">
      <alignment readingOrder="2"/>
    </xf>
    <xf numFmtId="3" fontId="19" fillId="0" borderId="0" xfId="0" applyNumberFormat="1" applyFont="1" applyBorder="1" applyAlignment="1">
      <alignment readingOrder="2"/>
    </xf>
    <xf numFmtId="164" fontId="21" fillId="3" borderId="10" xfId="0" applyNumberFormat="1" applyFont="1" applyFill="1" applyBorder="1" applyAlignment="1">
      <alignment horizontal="centerContinuous"/>
    </xf>
    <xf numFmtId="164" fontId="21" fillId="3" borderId="12" xfId="0" applyNumberFormat="1" applyFont="1" applyFill="1" applyBorder="1" applyAlignment="1">
      <alignment horizontal="centerContinuous"/>
    </xf>
    <xf numFmtId="164" fontId="21" fillId="3" borderId="11" xfId="0" applyNumberFormat="1" applyFont="1" applyFill="1" applyBorder="1" applyAlignment="1">
      <alignment horizontal="centerContinuous"/>
    </xf>
    <xf numFmtId="164" fontId="40" fillId="3" borderId="12" xfId="0" applyNumberFormat="1" applyFont="1" applyFill="1" applyBorder="1" applyAlignment="1">
      <alignment horizontal="centerContinuous"/>
    </xf>
    <xf numFmtId="164" fontId="40" fillId="3" borderId="10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/>
    <xf numFmtId="168" fontId="10" fillId="9" borderId="0" xfId="1" applyNumberFormat="1" applyFont="1" applyFill="1" applyBorder="1"/>
    <xf numFmtId="168" fontId="10" fillId="8" borderId="0" xfId="1" applyNumberFormat="1" applyFont="1" applyFill="1" applyBorder="1"/>
    <xf numFmtId="168" fontId="10" fillId="10" borderId="0" xfId="1" applyNumberFormat="1" applyFont="1" applyFill="1" applyBorder="1"/>
    <xf numFmtId="168" fontId="10" fillId="9" borderId="8" xfId="1" applyNumberFormat="1" applyFont="1" applyFill="1" applyBorder="1"/>
    <xf numFmtId="164" fontId="40" fillId="8" borderId="12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vertical="center"/>
    </xf>
    <xf numFmtId="164" fontId="10" fillId="9" borderId="8" xfId="0" applyNumberFormat="1" applyFont="1" applyFill="1" applyBorder="1"/>
    <xf numFmtId="164" fontId="10" fillId="8" borderId="6" xfId="0" applyNumberFormat="1" applyFont="1" applyFill="1" applyBorder="1" applyAlignment="1">
      <alignment horizontal="right" vertical="center"/>
    </xf>
    <xf numFmtId="164" fontId="10" fillId="9" borderId="6" xfId="0" applyNumberFormat="1" applyFont="1" applyFill="1" applyBorder="1"/>
    <xf numFmtId="168" fontId="10" fillId="9" borderId="6" xfId="1" applyNumberFormat="1" applyFont="1" applyFill="1" applyBorder="1"/>
    <xf numFmtId="168" fontId="10" fillId="8" borderId="6" xfId="1" applyNumberFormat="1" applyFont="1" applyFill="1" applyBorder="1"/>
    <xf numFmtId="168" fontId="10" fillId="10" borderId="6" xfId="1" applyNumberFormat="1" applyFont="1" applyFill="1" applyBorder="1"/>
    <xf numFmtId="168" fontId="10" fillId="9" borderId="9" xfId="1" applyNumberFormat="1" applyFont="1" applyFill="1" applyBorder="1"/>
    <xf numFmtId="164" fontId="40" fillId="8" borderId="11" xfId="0" applyNumberFormat="1" applyFont="1" applyFill="1" applyBorder="1" applyAlignment="1">
      <alignment horizontal="centerContinuous"/>
    </xf>
    <xf numFmtId="164" fontId="10" fillId="8" borderId="6" xfId="0" applyNumberFormat="1" applyFont="1" applyFill="1" applyBorder="1" applyAlignment="1">
      <alignment vertical="center"/>
    </xf>
    <xf numFmtId="164" fontId="10" fillId="9" borderId="9" xfId="0" applyNumberFormat="1" applyFont="1" applyFill="1" applyBorder="1"/>
    <xf numFmtId="164" fontId="10" fillId="9" borderId="12" xfId="0" applyNumberFormat="1" applyFont="1" applyFill="1" applyBorder="1"/>
    <xf numFmtId="164" fontId="10" fillId="9" borderId="11" xfId="0" applyNumberFormat="1" applyFont="1" applyFill="1" applyBorder="1"/>
    <xf numFmtId="49" fontId="20" fillId="0" borderId="8" xfId="0" applyNumberFormat="1" applyFont="1" applyBorder="1" applyAlignment="1">
      <alignment horizontal="right"/>
    </xf>
    <xf numFmtId="171" fontId="45" fillId="0" borderId="0" xfId="1" applyNumberFormat="1" applyFont="1" applyBorder="1"/>
    <xf numFmtId="171" fontId="28" fillId="0" borderId="0" xfId="1" applyNumberFormat="1" applyFont="1" applyBorder="1"/>
    <xf numFmtId="164" fontId="15" fillId="0" borderId="0" xfId="0" applyNumberFormat="1" applyFont="1" applyAlignment="1">
      <alignment horizontal="right" indent="1"/>
    </xf>
    <xf numFmtId="164" fontId="8" fillId="0" borderId="0" xfId="0" applyNumberFormat="1" applyFont="1" applyAlignment="1">
      <alignment horizontal="right" indent="2"/>
    </xf>
    <xf numFmtId="170" fontId="8" fillId="0" borderId="0" xfId="0" applyNumberFormat="1" applyFont="1" applyFill="1"/>
    <xf numFmtId="171" fontId="8" fillId="0" borderId="0" xfId="0" applyNumberFormat="1" applyFont="1"/>
    <xf numFmtId="164" fontId="15" fillId="0" borderId="0" xfId="1" applyNumberFormat="1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15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71" fontId="32" fillId="2" borderId="5" xfId="0" applyNumberFormat="1" applyFont="1" applyFill="1" applyBorder="1"/>
    <xf numFmtId="3" fontId="27" fillId="0" borderId="0" xfId="0" applyNumberFormat="1" applyFont="1" applyBorder="1"/>
    <xf numFmtId="164" fontId="11" fillId="0" borderId="0" xfId="0" applyNumberFormat="1" applyFont="1" applyBorder="1"/>
    <xf numFmtId="0" fontId="10" fillId="0" borderId="0" xfId="0" applyFont="1" applyBorder="1"/>
    <xf numFmtId="0" fontId="15" fillId="0" borderId="0" xfId="0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8" fontId="12" fillId="0" borderId="1" xfId="1" applyNumberFormat="1" applyFont="1" applyFill="1" applyBorder="1" applyAlignment="1">
      <alignment horizontal="right" vertical="center"/>
    </xf>
    <xf numFmtId="164" fontId="13" fillId="0" borderId="0" xfId="0" applyNumberFormat="1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right" readingOrder="2"/>
    </xf>
  </cellXfs>
  <cellStyles count="3">
    <cellStyle name="Comma" xfId="1" builtinId="3"/>
    <cellStyle name="Normal" xfId="0" builtinId="0"/>
    <cellStyle name="Normal 2" xfId="2"/>
  </cellStyles>
  <dxfs count="20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S15" sqref="S1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  <c r="W1" s="166" t="s">
        <v>71</v>
      </c>
      <c r="X1" s="170"/>
      <c r="Y1" s="170" t="s">
        <v>73</v>
      </c>
      <c r="Z1" s="167" t="s">
        <v>85</v>
      </c>
    </row>
    <row r="2" spans="1:34" ht="24.6" customHeight="1" x14ac:dyDescent="0.3">
      <c r="A2" s="283">
        <f>DATE(RIGHT(X2,2)+100,MID(X2,4,2),LEFT(X2,2))</f>
        <v>40178</v>
      </c>
      <c r="B2" s="283"/>
      <c r="C2" s="283"/>
      <c r="D2" s="283"/>
      <c r="E2" s="283"/>
      <c r="F2" s="283"/>
      <c r="G2" s="283"/>
      <c r="H2" s="283"/>
      <c r="I2" s="283"/>
      <c r="J2" s="283"/>
      <c r="K2" s="284" t="str">
        <f>"("&amp;Y2&amp;")*"</f>
        <v>(י"ד בטבת התש"ע)*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  <c r="W2" s="168" t="s">
        <v>72</v>
      </c>
      <c r="X2" s="171" t="s">
        <v>89</v>
      </c>
      <c r="Y2" s="174" t="s">
        <v>91</v>
      </c>
      <c r="Z2" s="213"/>
    </row>
    <row r="3" spans="1:34" ht="25.15" customHeight="1" thickBot="1" x14ac:dyDescent="0.3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25" t="s">
        <v>67</v>
      </c>
      <c r="X4" s="226"/>
      <c r="Y4" s="226" t="s">
        <v>68</v>
      </c>
      <c r="Z4" s="227"/>
      <c r="AA4" s="225" t="s">
        <v>69</v>
      </c>
      <c r="AB4" s="226"/>
      <c r="AC4" s="226" t="s">
        <v>70</v>
      </c>
      <c r="AD4" s="227"/>
      <c r="AE4" s="218" t="s">
        <v>76</v>
      </c>
      <c r="AF4" s="212"/>
      <c r="AG4" s="218" t="s">
        <v>87</v>
      </c>
      <c r="AH4" s="212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31.12.09</v>
      </c>
      <c r="J5" s="63" t="s">
        <v>88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31.12.09</v>
      </c>
      <c r="U5" s="63" t="s">
        <v>88</v>
      </c>
      <c r="V5" s="70"/>
      <c r="W5" s="184" t="str">
        <f>+T5</f>
        <v>31.12.09</v>
      </c>
      <c r="X5" s="230" t="str">
        <f>+U5</f>
        <v>30.11.09</v>
      </c>
      <c r="Y5" s="185" t="str">
        <f>+T5</f>
        <v>31.12.09</v>
      </c>
      <c r="Z5" s="239" t="str">
        <f>+U5</f>
        <v>30.11.09</v>
      </c>
      <c r="AA5" s="155" t="str">
        <f>+W5</f>
        <v>31.12.09</v>
      </c>
      <c r="AB5" s="237" t="str">
        <f>+X5</f>
        <v>30.11.09</v>
      </c>
      <c r="AC5" s="151" t="str">
        <f>+Y5</f>
        <v>31.12.09</v>
      </c>
      <c r="AD5" s="246" t="str">
        <f>+Z5</f>
        <v>30.11.09</v>
      </c>
      <c r="AE5" s="155" t="s">
        <v>77</v>
      </c>
      <c r="AF5" s="156" t="s">
        <v>78</v>
      </c>
      <c r="AG5" s="155" t="s">
        <v>77</v>
      </c>
      <c r="AH5" s="156" t="s">
        <v>78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31"/>
      <c r="Z6" s="240"/>
      <c r="AA6" s="182"/>
      <c r="AB6" s="231"/>
      <c r="AC6" s="179"/>
      <c r="AD6" s="240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31"/>
      <c r="Z7" s="240"/>
      <c r="AA7" s="182"/>
      <c r="AB7" s="231"/>
      <c r="AC7" s="179"/>
      <c r="AD7" s="240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32"/>
      <c r="Y8" s="152"/>
      <c r="Z8" s="241"/>
      <c r="AA8" s="182"/>
      <c r="AB8" s="231"/>
      <c r="AC8" s="179"/>
      <c r="AD8" s="240"/>
      <c r="AE8" s="157"/>
      <c r="AF8" s="158" t="e">
        <f>+U8-#REF!</f>
        <v>#REF!</v>
      </c>
      <c r="AG8" s="157"/>
      <c r="AH8" s="158" t="e">
        <f ca="1">T8-SUMIF('01.2014-11.2014'!A:A,'12-09'!M8,'01.2014-11.2014'!M:M)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32"/>
      <c r="Y9" s="152"/>
      <c r="Z9" s="241"/>
      <c r="AA9" s="182"/>
      <c r="AB9" s="231"/>
      <c r="AC9" s="179"/>
      <c r="AD9" s="240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32"/>
      <c r="Y10" s="152"/>
      <c r="Z10" s="241"/>
      <c r="AA10" s="182"/>
      <c r="AB10" s="231"/>
      <c r="AC10" s="179"/>
      <c r="AD10" s="240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32"/>
      <c r="Y11" s="152"/>
      <c r="Z11" s="241"/>
      <c r="AA11" s="182"/>
      <c r="AB11" s="231"/>
      <c r="AC11" s="179"/>
      <c r="AD11" s="240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33" t="e">
        <f>+J19/J58-J55</f>
        <v>#DIV/0!</v>
      </c>
      <c r="Y12" s="153" t="e">
        <f ca="1">+T16/I58+I56</f>
        <v>#REF!</v>
      </c>
      <c r="Z12" s="242" t="e">
        <f>+U16/J58+J56</f>
        <v>#DIV/0!</v>
      </c>
      <c r="AA12" s="182"/>
      <c r="AB12" s="231"/>
      <c r="AC12" s="179"/>
      <c r="AD12" s="240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32"/>
      <c r="Y13" s="152"/>
      <c r="Z13" s="241"/>
      <c r="AA13" s="182"/>
      <c r="AB13" s="231"/>
      <c r="AC13" s="179">
        <v>1</v>
      </c>
      <c r="AD13" s="240"/>
      <c r="AE13" s="157" t="e">
        <f>+J13-#REF!</f>
        <v>#REF!</v>
      </c>
      <c r="AF13" s="158" t="e">
        <f>+U13-#REF!</f>
        <v>#REF!</v>
      </c>
      <c r="AG13" s="157" t="e">
        <f ca="1">I13-SUMIF('01.2014-11.2014'!A:A,'12-09'!A13,'01.2014-11.2014'!M:M)</f>
        <v>#REF!</v>
      </c>
      <c r="AH13" s="158" t="e">
        <f ca="1">T13-SUMIF('01.2014-11.2014'!A:A,'12-09'!M13,'01.2014-11.2014'!M:M)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32"/>
      <c r="Y14" s="152"/>
      <c r="Z14" s="231"/>
      <c r="AA14" s="182"/>
      <c r="AB14" s="231"/>
      <c r="AC14" s="179"/>
      <c r="AD14" s="240"/>
      <c r="AE14" s="157" t="e">
        <f>+J14-#REF!</f>
        <v>#REF!</v>
      </c>
      <c r="AF14" s="158" t="e">
        <f>+U14-#REF!</f>
        <v>#REF!</v>
      </c>
      <c r="AG14" s="157" t="e">
        <f ca="1">I14-SUMIF('01.2014-11.2014'!A:A,'12-09'!A14,'01.2014-11.2014'!M:M)</f>
        <v>#REF!</v>
      </c>
      <c r="AH14" s="158" t="e">
        <f ca="1">T14-SUMIF('01.2014-11.2014'!A:A,'12-09'!M14,'01.2014-11.2014'!M:M)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32"/>
      <c r="Y15" s="154" t="e">
        <f ca="1">ROUND(T16,0)-ROUND(T13,0)-ROUND(T14,0)-ROUND(T15,0)</f>
        <v>#REF!</v>
      </c>
      <c r="Z15" s="243">
        <f>ROUND(U16,0)-ROUND(U13,0)-ROUND(U14,0)</f>
        <v>0</v>
      </c>
      <c r="AA15" s="182"/>
      <c r="AB15" s="231"/>
      <c r="AC15" s="179"/>
      <c r="AD15" s="240"/>
      <c r="AE15" s="157" t="e">
        <f>+J15-#REF!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108</v>
      </c>
      <c r="T16" s="132" t="e">
        <f ca="1">INDIRECT("'[DATA10.xls]"&amp;$X$2&amp;"'!$G$22",1)+AC16</f>
        <v>#REF!</v>
      </c>
      <c r="U16" s="133"/>
      <c r="V16" s="60"/>
      <c r="W16" s="159"/>
      <c r="X16" s="232"/>
      <c r="Z16" s="231"/>
      <c r="AA16" s="182"/>
      <c r="AB16" s="231"/>
      <c r="AC16" s="179">
        <v>1</v>
      </c>
      <c r="AD16" s="231"/>
      <c r="AE16" s="157" t="e">
        <f>+J16-#REF!</f>
        <v>#REF!</v>
      </c>
      <c r="AF16" s="158" t="e">
        <f>+U16-#REF!</f>
        <v>#REF!</v>
      </c>
      <c r="AG16" s="157" t="e">
        <f ca="1">I15+I32-SUMIF('01.2014-11.2014'!A:A,'12-09'!A15,'01.2014-11.2014'!M:M)</f>
        <v>#REF!</v>
      </c>
      <c r="AH16" s="158" t="e">
        <f ca="1">T16-SUMIF('01.2014-11.2014'!A:A,'12-09'!M16,'01.2014-11.2014'!M:M)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32"/>
      <c r="Y17" s="152"/>
      <c r="Z17" s="241"/>
      <c r="AA17" s="182"/>
      <c r="AB17" s="231"/>
      <c r="AC17" s="179"/>
      <c r="AD17" s="240"/>
      <c r="AE17" s="157" t="e">
        <f>+J17-#REF!</f>
        <v>#REF!</v>
      </c>
      <c r="AF17" s="158"/>
      <c r="AG17" s="157" t="e">
        <f ca="1">I16-SUMIF('01.2014-11.2014'!A:A,'12-09'!A16,'01.2014-11.2014'!M:M)</f>
        <v>#REF!</v>
      </c>
      <c r="AH17" s="158"/>
    </row>
    <row r="18" spans="1:34" s="65" customFormat="1" ht="19.899999999999999" customHeight="1" x14ac:dyDescent="0.25">
      <c r="A18" s="112" t="s">
        <v>101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32"/>
      <c r="Y18" s="152"/>
      <c r="Z18" s="241"/>
      <c r="AA18" s="182"/>
      <c r="AB18" s="231"/>
      <c r="AC18" s="179"/>
      <c r="AD18" s="240"/>
      <c r="AE18" s="157" t="e">
        <f>+J18-#REF!</f>
        <v>#REF!</v>
      </c>
      <c r="AF18" s="158"/>
      <c r="AG18" s="157" t="e">
        <f ca="1">I17-SUMIF('01.2014-11.2014'!A:A,'12-09'!A17,'01.2014-11.2014'!M:M)</f>
        <v>#REF!</v>
      </c>
      <c r="AH18" s="158"/>
    </row>
    <row r="19" spans="1:34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34">
        <f>ROUND(J19,0)-ROUND(J13,0)-ROUND(J14,0)-ROUND(J18,0)-ROUND(J15,0)-ROUND(J16,0)-ROUND(J17,0)</f>
        <v>0</v>
      </c>
      <c r="Y19" s="152"/>
      <c r="Z19" s="241"/>
      <c r="AA19" s="182"/>
      <c r="AB19" s="231"/>
      <c r="AC19" s="179"/>
      <c r="AD19" s="240"/>
      <c r="AE19" s="157" t="e">
        <f>+J19-#REF!</f>
        <v>#REF!</v>
      </c>
      <c r="AF19" s="158"/>
      <c r="AG19" s="157" t="e">
        <f ca="1">I19-SUMIF('01.2014-11.2014'!A:A,'12-09'!A19,'01.2014-11.2014'!M:M)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32"/>
      <c r="Y20" s="152"/>
      <c r="Z20" s="241"/>
      <c r="AA20" s="182"/>
      <c r="AB20" s="231"/>
      <c r="AC20" s="179"/>
      <c r="AD20" s="240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32"/>
      <c r="Y21" s="152"/>
      <c r="Z21" s="241"/>
      <c r="AA21" s="182"/>
      <c r="AB21" s="231"/>
      <c r="AC21" s="179"/>
      <c r="AD21" s="240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32"/>
      <c r="Y22" s="153" t="e">
        <f ca="1">+T22-T59</f>
        <v>#REF!</v>
      </c>
      <c r="Z22" s="242">
        <f>+U22-U59</f>
        <v>0</v>
      </c>
      <c r="AA22" s="182"/>
      <c r="AB22" s="231"/>
      <c r="AC22" s="179"/>
      <c r="AD22" s="240"/>
      <c r="AE22" s="157"/>
      <c r="AF22" s="158" t="e">
        <f>+U22-#REF!</f>
        <v>#REF!</v>
      </c>
      <c r="AG22" s="157"/>
      <c r="AH22" s="158" t="e">
        <f ca="1">T22+T30-SUMIF('01.2014-11.2014'!A:A,'12-09'!M22,'01.2014-11.2014'!M:M)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33">
        <f>+J23-J64</f>
        <v>0</v>
      </c>
      <c r="Y23" s="153" t="e">
        <f ca="1">+T23-T70</f>
        <v>#REF!</v>
      </c>
      <c r="Z23" s="242">
        <f>+U23-U70</f>
        <v>0</v>
      </c>
      <c r="AA23" s="182"/>
      <c r="AB23" s="231"/>
      <c r="AC23" s="179"/>
      <c r="AD23" s="240"/>
      <c r="AE23" s="157" t="e">
        <f>+J23-#REF!</f>
        <v>#REF!</v>
      </c>
      <c r="AF23" s="158" t="e">
        <f>+U23-#REF!</f>
        <v>#REF!</v>
      </c>
      <c r="AG23" s="157" t="e">
        <f ca="1">I30+I23-SUMIF('01.2014-11.2014'!A:A,'12-09'!A23,'01.2014-11.2014'!M:M)</f>
        <v>#REF!</v>
      </c>
      <c r="AH23" s="158" t="e">
        <f ca="1">T23+T31-SUMIF('01.2014-11.2014'!A:A,'12-09'!M23,'01.2014-11.2014'!M:M)</f>
        <v>#REF!</v>
      </c>
    </row>
    <row r="24" spans="1:34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8" t="s">
        <v>113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ROUND(I24,0)-ROUND(I22,0)-ROUND(I23,0)</f>
        <v>#REF!</v>
      </c>
      <c r="X24" s="234">
        <f>ROUND(J24,0)-ROUND(J22,0)-ROUND(J23,0)</f>
        <v>0</v>
      </c>
      <c r="Y24" s="152"/>
      <c r="Z24" s="241"/>
      <c r="AA24" s="182"/>
      <c r="AB24" s="231"/>
      <c r="AC24" s="179"/>
      <c r="AD24" s="240"/>
      <c r="AE24" s="157" t="e">
        <f>+J24-#REF!</f>
        <v>#REF!</v>
      </c>
      <c r="AF24" s="158" t="e">
        <f>+U24-#REF!</f>
        <v>#REF!</v>
      </c>
      <c r="AG24" s="157" t="e">
        <f ca="1">I24-SUMIF('01.2014-11.2014'!A:A,'12-09'!A24,'01.2014-11.2014'!M:M)</f>
        <v>#REF!</v>
      </c>
      <c r="AH24" s="158" t="e">
        <f ca="1">T24-SUMIF('01.2014-11.2014'!A:A,'12-09'!M24,'01.2014-11.2014'!M:M)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32"/>
      <c r="Y25" s="154" t="e">
        <f ca="1">ROUND(T25,0)-ROUND(T22,0)-ROUND(T23,0)-ROUND(T24,0)</f>
        <v>#REF!</v>
      </c>
      <c r="Z25" s="243">
        <f>ROUND(U25,0)-ROUND(U22,0)-ROUND(U23,0)-ROUND(U24,0)</f>
        <v>0</v>
      </c>
      <c r="AA25" s="182"/>
      <c r="AB25" s="231"/>
      <c r="AC25" s="179"/>
      <c r="AD25" s="240"/>
      <c r="AE25" s="157"/>
      <c r="AF25" s="158" t="e">
        <f>+U25-#REF!</f>
        <v>#REF!</v>
      </c>
      <c r="AG25" s="157"/>
      <c r="AH25" s="158" t="e">
        <f ca="1">T25-SUMIF('01.2014-11.2014'!A:A,'12-09'!M25,'01.2014-11.2014'!M:M)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32"/>
      <c r="Y26" s="153" t="e">
        <f ca="1">+T22+T30-T64</f>
        <v>#REF!</v>
      </c>
      <c r="Z26" s="233">
        <f>+U22+U30-U64</f>
        <v>0</v>
      </c>
      <c r="AA26" s="182"/>
      <c r="AB26" s="231"/>
      <c r="AC26" s="179"/>
      <c r="AD26" s="240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110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34">
        <f>ROUND(J27,0)-ROUND(J19,0)-ROUND(J24,0)</f>
        <v>0</v>
      </c>
      <c r="Y27" s="154" t="e">
        <f ca="1">ROUND(T27,0)-ROUND(T16,0)-ROUND(T25,0)</f>
        <v>#REF!</v>
      </c>
      <c r="Z27" s="243">
        <f>ROUND(U27,0)-ROUND(U16,0)-ROUND(U25,0)</f>
        <v>0</v>
      </c>
      <c r="AA27" s="182"/>
      <c r="AB27" s="231"/>
      <c r="AC27" s="179">
        <v>1</v>
      </c>
      <c r="AD27" s="240"/>
      <c r="AE27" s="157" t="e">
        <f>+J27-#REF!</f>
        <v>#REF!</v>
      </c>
      <c r="AF27" s="158" t="e">
        <f>+U27-#REF!</f>
        <v>#REF!</v>
      </c>
      <c r="AG27" s="157" t="e">
        <f ca="1">I27-SUMIF('01.2014-11.2014'!A:A,'12-09'!A27,'01.2014-11.2014'!M:M)</f>
        <v>#REF!</v>
      </c>
      <c r="AH27" s="158" t="e">
        <f ca="1">T27-SUMIF('01.2014-11.2014'!A:A,'12-09'!M27,'01.2014-11.2014'!M:M)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32"/>
      <c r="Y28" s="152"/>
      <c r="Z28" s="241"/>
      <c r="AA28" s="182"/>
      <c r="AB28" s="231"/>
      <c r="AC28" s="179"/>
      <c r="AD28" s="240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32"/>
      <c r="Y29" s="152"/>
      <c r="Z29" s="241"/>
      <c r="AA29" s="182"/>
      <c r="AB29" s="231"/>
      <c r="AC29" s="179"/>
      <c r="AD29" s="240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33">
        <f>+J30-J68</f>
        <v>0</v>
      </c>
      <c r="Y30" s="153" t="e">
        <f ca="1">+T30-T63</f>
        <v>#REF!</v>
      </c>
      <c r="Z30" s="242">
        <f>+U30-U63</f>
        <v>0</v>
      </c>
      <c r="AA30" s="182"/>
      <c r="AB30" s="231"/>
      <c r="AC30" s="179"/>
      <c r="AD30" s="240"/>
      <c r="AE30" s="157" t="e">
        <f>+J30-#REF!</f>
        <v>#REF!</v>
      </c>
      <c r="AF30" s="158" t="e">
        <f>+U30-#REF!</f>
        <v>#REF!</v>
      </c>
      <c r="AG30" s="157" t="e">
        <f ca="1">I23+I30-SUMIF('01.2014-11.2014'!A:A,'12-09'!A30,'01.2014-11.2014'!M:M)</f>
        <v>#REF!</v>
      </c>
      <c r="AH30" s="158" t="e">
        <f ca="1">T22+T30-SUMIF('01.2014-11.2014'!A:A,'12-09'!M30,'01.2014-11.2014'!M:M)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33">
        <f>+J31+J74</f>
        <v>0</v>
      </c>
      <c r="Y31" s="153" t="e">
        <f ca="1">+T31-T74</f>
        <v>#REF!</v>
      </c>
      <c r="Z31" s="242">
        <f>+U31-U74</f>
        <v>0</v>
      </c>
      <c r="AA31" s="182"/>
      <c r="AB31" s="231"/>
      <c r="AC31" s="179"/>
      <c r="AD31" s="240"/>
      <c r="AE31" s="157" t="e">
        <f>+J31-#REF!</f>
        <v>#REF!</v>
      </c>
      <c r="AF31" s="158" t="e">
        <f>+U31-#REF!</f>
        <v>#REF!</v>
      </c>
      <c r="AG31" s="157" t="e">
        <f ca="1">I31-SUMIF('01.2014-11.2014'!A:A,'12-09'!A31,'01.2014-11.2014'!M:M)</f>
        <v>#REF!</v>
      </c>
      <c r="AH31" s="158" t="e">
        <f ca="1">T23+T31-SUMIF('01.2014-11.2014'!A:A,'12-09'!M31,'01.2014-11.2014'!M:M)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32"/>
      <c r="Y32" s="153" t="e">
        <f ca="1">+T23+T31-T75</f>
        <v>#REF!</v>
      </c>
      <c r="Z32" s="233">
        <f>+U23+U31-U75</f>
        <v>0</v>
      </c>
      <c r="AA32" s="182"/>
      <c r="AB32" s="231"/>
      <c r="AC32" s="179"/>
      <c r="AD32" s="240"/>
      <c r="AE32" s="157" t="e">
        <f>+J32-#REF!</f>
        <v>#REF!</v>
      </c>
      <c r="AF32" s="158" t="e">
        <f>+U32-#REF!</f>
        <v>#REF!</v>
      </c>
      <c r="AG32" s="157" t="e">
        <f ca="1">I15+I32-SUMIF('01.2014-11.2014'!A:A,'12-09'!A32,'01.2014-11.2014'!M:M)</f>
        <v>#REF!</v>
      </c>
      <c r="AH32" s="158" t="e">
        <f ca="1">T32-SUMIF('01.2014-11.2014'!A:A,'12-09'!M32,'01.2014-11.2014'!M:M)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INDIRECT("'[DATA10.xls]"&amp;$X$2&amp;"'!$G$36",1)+AC37</f>
        <v>#REF!</v>
      </c>
      <c r="U33" s="126"/>
      <c r="V33" s="60"/>
      <c r="W33" s="159"/>
      <c r="X33" s="232"/>
      <c r="AA33" s="182"/>
      <c r="AB33" s="231"/>
      <c r="AC33" s="179"/>
      <c r="AD33" s="240"/>
      <c r="AE33" s="157" t="e">
        <f>+J33-#REF!</f>
        <v>#REF!</v>
      </c>
      <c r="AF33" s="158" t="e">
        <f>+U34-#REF!</f>
        <v>#REF!</v>
      </c>
      <c r="AG33" s="157" t="e">
        <f ca="1">I16+I33-SUMIF('01.2014-11.2014'!A:A,'12-09'!A33,'01.2014-11.2014'!M:M)</f>
        <v>#REF!</v>
      </c>
      <c r="AH33" s="158" t="e">
        <f ca="1">T33-SUMIF('01.2014-11.2014'!A:A,'12-09'!M33,'01.2014-11.2014'!M:M)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111</v>
      </c>
      <c r="N34" s="57"/>
      <c r="O34" s="57"/>
      <c r="P34" s="76"/>
      <c r="Q34" s="12"/>
      <c r="R34" s="76"/>
      <c r="S34" s="78"/>
      <c r="T34" s="132" t="e">
        <f ca="1">INDIRECT("'[DATA10.xls]"&amp;$X$2&amp;"'!$G$37",1)+AC33</f>
        <v>#REF!</v>
      </c>
      <c r="U34" s="133"/>
      <c r="V34" s="60"/>
      <c r="W34" s="159"/>
      <c r="X34" s="232"/>
      <c r="Y34" s="154" t="e">
        <f ca="1">ROUND(T34,0)-ROUND(T30,0)-ROUND(T31,0)-ROUND(T32,0)-ROUND(T33,0)</f>
        <v>#REF!</v>
      </c>
      <c r="Z34" s="243">
        <f>ROUND(U34,0)-ROUND(U30,0)-ROUND(U31,0)-ROUND(U32,0)-ROUND(U33,0)</f>
        <v>0</v>
      </c>
      <c r="AA34" s="182"/>
      <c r="AB34" s="231"/>
      <c r="AC34" s="179"/>
      <c r="AD34" s="240"/>
      <c r="AE34" s="157" t="e">
        <f>+J34-#REF!</f>
        <v>#REF!</v>
      </c>
      <c r="AF34" s="158"/>
      <c r="AG34" s="157" t="e">
        <f ca="1">I34-SUMIF('01.2014-11.2014'!A:A,'12-09'!A34,'01.2014-11.2014'!M:M)</f>
        <v>#REF!</v>
      </c>
      <c r="AH34" s="158" t="e">
        <f ca="1">T34-SUMIF('01.2014-11.2014'!A:A,'12-09'!M34,'01.2014-11.2014'!M:M)</f>
        <v>#REF!</v>
      </c>
    </row>
    <row r="35" spans="1:34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34">
        <f>ROUND(J35,0)-ROUND(J30,0)-ROUND(J31,0)-ROUND(J32,0)-ROUND(J33,0)</f>
        <v>0</v>
      </c>
      <c r="Z35" s="231"/>
      <c r="AA35" s="182"/>
      <c r="AB35" s="231"/>
      <c r="AC35" s="179"/>
      <c r="AD35" s="240"/>
      <c r="AE35" s="157" t="e">
        <f>+J35-#REF!</f>
        <v>#REF!</v>
      </c>
      <c r="AF35" s="158"/>
      <c r="AG35" s="157" t="e">
        <f ca="1">I35-SUMIF('01.2014-11.2014'!A:A,'12-09'!A35,'01.2014-11.2014'!M:M)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32"/>
      <c r="Y36" s="152"/>
      <c r="Z36" s="241"/>
      <c r="AA36" s="182"/>
      <c r="AB36" s="231"/>
      <c r="AC36" s="179"/>
      <c r="AD36" s="240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32"/>
      <c r="Y37" s="152"/>
      <c r="Z37" s="241"/>
      <c r="AA37" s="182"/>
      <c r="AB37" s="231"/>
      <c r="AC37" s="179"/>
      <c r="AD37" s="240"/>
      <c r="AE37" s="157"/>
      <c r="AF37" s="158" t="e">
        <f>+U33-#REF!</f>
        <v>#REF!</v>
      </c>
      <c r="AG37" s="157"/>
      <c r="AH37" s="158"/>
    </row>
    <row r="38" spans="1:34" s="65" customFormat="1" ht="19.899999999999999" customHeight="1" x14ac:dyDescent="0.25">
      <c r="A38" s="112" t="s">
        <v>48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32"/>
      <c r="Y38" s="154" t="e">
        <f ca="1">ROUND(T38,0)-ROUND(T8,0)-ROUND(T27,0)-ROUND(T34,0)</f>
        <v>#REF!</v>
      </c>
      <c r="Z38" s="243">
        <f>ROUND(U38,0)-ROUND(U8,0)-ROUND(U27,0)-ROUND(U34,0)</f>
        <v>0</v>
      </c>
      <c r="AA38" s="182">
        <v>1</v>
      </c>
      <c r="AB38" s="231"/>
      <c r="AC38" s="179"/>
      <c r="AD38" s="240"/>
      <c r="AE38" s="157" t="e">
        <f>+J38-#REF!</f>
        <v>#REF!</v>
      </c>
      <c r="AF38" s="158" t="e">
        <f>+U38-#REF!</f>
        <v>#REF!</v>
      </c>
      <c r="AG38" s="157" t="e">
        <f ca="1">I38-SUMIF('01.2014-11.2014'!A:A,'12-09'!A38,'01.2014-11.2014'!M:M)</f>
        <v>#REF!</v>
      </c>
      <c r="AH38" s="158" t="e">
        <f ca="1">T38-SUMIF('01.2014-11.2014'!A:A,'12-09'!M38,'01.2014-11.2014'!M:M)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32"/>
      <c r="Y39" s="152"/>
      <c r="Z39" s="241"/>
      <c r="AA39" s="182"/>
      <c r="AB39" s="231"/>
      <c r="AC39" s="179"/>
      <c r="AD39" s="240"/>
      <c r="AE39" s="157" t="e">
        <f>+J39-#REF!</f>
        <v>#REF!</v>
      </c>
      <c r="AF39" s="158"/>
      <c r="AG39" s="157" t="e">
        <f ca="1">I39-SUMIF('01.2014-11.2014'!A:A,'12-09'!A39,'01.2014-11.2014'!M:M)</f>
        <v>#REF!</v>
      </c>
      <c r="AH39" s="158"/>
    </row>
    <row r="40" spans="1:34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INDIRECT("'[DATA10.xls]"&amp;$X$2&amp;"'!$B$53",1)+AA41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34">
        <f>ROUND(J40,0)-ROUND(J38,0)-ROUND(J39,0)</f>
        <v>0</v>
      </c>
      <c r="Y40" s="153" t="e">
        <f ca="1">+T40-T82</f>
        <v>#REF!</v>
      </c>
      <c r="Z40" s="242">
        <f>+U40-U82</f>
        <v>0</v>
      </c>
      <c r="AA40" s="182"/>
      <c r="AB40" s="231"/>
      <c r="AC40" s="179"/>
      <c r="AD40" s="240"/>
      <c r="AE40" s="157" t="e">
        <f>+J40-#REF!</f>
        <v>#REF!</v>
      </c>
      <c r="AF40" s="158" t="e">
        <f>+U40-#REF!</f>
        <v>#REF!</v>
      </c>
      <c r="AG40" s="157" t="e">
        <f ca="1">I40-SUMIF('01.2014-11.2014'!A:A,'12-09'!A40,'01.2014-11.2014'!M:M)</f>
        <v>#REF!</v>
      </c>
      <c r="AH40" s="158" t="e">
        <f ca="1">T40-SUMIF('01.2014-11.2014'!A:A,'12-09'!M40,'01.2014-11.2014'!M:M)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32"/>
      <c r="Y41" s="152"/>
      <c r="Z41" s="241"/>
      <c r="AA41" s="182"/>
      <c r="AB41" s="231"/>
      <c r="AC41" s="179"/>
      <c r="AD41" s="240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32"/>
      <c r="Y42" s="152"/>
      <c r="Z42" s="241"/>
      <c r="AA42" s="182"/>
      <c r="AB42" s="231"/>
      <c r="AC42" s="179"/>
      <c r="AD42" s="240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32"/>
      <c r="Y43" s="152"/>
      <c r="Z43" s="241"/>
      <c r="AA43" s="182"/>
      <c r="AB43" s="231"/>
      <c r="AC43" s="179"/>
      <c r="AD43" s="240"/>
      <c r="AE43" s="157"/>
      <c r="AF43" s="158" t="e">
        <f>+U43-#REF!</f>
        <v>#REF!</v>
      </c>
      <c r="AG43" s="157"/>
      <c r="AH43" s="158" t="e">
        <f ca="1">T43-SUMIF('01.2014-11.2014'!A:A,'12-09'!M43,'01.2014-11.2014'!M:M)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32"/>
      <c r="Y44" s="152"/>
      <c r="Z44" s="241"/>
      <c r="AA44" s="182"/>
      <c r="AB44" s="231"/>
      <c r="AC44" s="179"/>
      <c r="AD44" s="240"/>
      <c r="AE44" s="157"/>
      <c r="AF44" s="158" t="e">
        <f>+U44-#REF!</f>
        <v>#REF!</v>
      </c>
      <c r="AG44" s="157"/>
      <c r="AH44" s="158" t="e">
        <f ca="1">T44-SUMIF('01.2014-11.2014'!A:A,'12-09'!M44,'01.2014-11.2014'!M:M)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32"/>
      <c r="Y45" s="154" t="e">
        <f ca="1">ROUND(T45,0)-ROUND(T43,0)-ROUND(T44,0)</f>
        <v>#REF!</v>
      </c>
      <c r="Z45" s="243">
        <f>ROUND(U45,0)-ROUND(U43,0)-ROUND(U44,0)</f>
        <v>0</v>
      </c>
      <c r="AA45" s="182"/>
      <c r="AB45" s="231"/>
      <c r="AC45" s="179"/>
      <c r="AD45" s="240"/>
      <c r="AE45" s="157"/>
      <c r="AF45" s="158" t="e">
        <f>+U45-#REF!</f>
        <v>#REF!</v>
      </c>
      <c r="AG45" s="157"/>
      <c r="AH45" s="158" t="e">
        <f ca="1">T45-SUMIF('01.2014-11.2014'!A:A,'12-09'!M45,'01.2014-11.2014'!M:M)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32"/>
      <c r="Y46" s="152"/>
      <c r="Z46" s="241"/>
      <c r="AA46" s="182"/>
      <c r="AB46" s="231"/>
      <c r="AC46" s="179"/>
      <c r="AD46" s="240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34">
        <f>ROUND(J47,0)-ROUND(J27,0)-ROUND(J35,0)-ROUND(J40,0)</f>
        <v>0</v>
      </c>
      <c r="Y47" s="154" t="e">
        <f ca="1">ROUND(T47,0)-ROUND(T38,0)-ROUND(T40,0)-ROUND(T45,0)</f>
        <v>#REF!</v>
      </c>
      <c r="Z47" s="243">
        <f>ROUND(U47,0)-ROUND(U38,0)-ROUND(U40,0)-ROUND(U45,0)</f>
        <v>0</v>
      </c>
      <c r="AA47" s="182"/>
      <c r="AB47" s="231"/>
      <c r="AC47" s="179"/>
      <c r="AD47" s="240"/>
      <c r="AE47" s="157" t="e">
        <f>+J47-#REF!</f>
        <v>#REF!</v>
      </c>
      <c r="AF47" s="158" t="e">
        <f>+U47-#REF!</f>
        <v>#REF!</v>
      </c>
      <c r="AG47" s="157" t="e">
        <f ca="1">I47-'01.2014-11.2014'!M3</f>
        <v>#REF!</v>
      </c>
      <c r="AH47" s="158" t="e">
        <f ca="1">T47-'01.2014-11.2014'!M26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33">
        <f>+J47-U47</f>
        <v>0</v>
      </c>
      <c r="Y48" s="153"/>
      <c r="Z48" s="242"/>
      <c r="AA48" s="182"/>
      <c r="AB48" s="231"/>
      <c r="AC48" s="179"/>
      <c r="AD48" s="240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32"/>
      <c r="Y49" s="152"/>
      <c r="Z49" s="241"/>
      <c r="AA49" s="182"/>
      <c r="AB49" s="231"/>
      <c r="AC49" s="179"/>
      <c r="AD49" s="240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35"/>
      <c r="Y50" s="162"/>
      <c r="Z50" s="244"/>
      <c r="AA50" s="183"/>
      <c r="AB50" s="238"/>
      <c r="AC50" s="180"/>
      <c r="AD50" s="247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31"/>
      <c r="Z51" s="231"/>
      <c r="AB51" s="231"/>
      <c r="AD51" s="231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31"/>
      <c r="Z52" s="231"/>
      <c r="AB52" s="231"/>
      <c r="AD52" s="231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9" t="s">
        <v>67</v>
      </c>
      <c r="X53" s="236"/>
      <c r="Y53" s="228" t="s">
        <v>68</v>
      </c>
      <c r="Z53" s="245"/>
      <c r="AA53" s="229" t="s">
        <v>69</v>
      </c>
      <c r="AB53" s="236"/>
      <c r="AC53" s="228" t="s">
        <v>70</v>
      </c>
      <c r="AD53" s="245"/>
      <c r="AE53" s="211" t="s">
        <v>76</v>
      </c>
      <c r="AF53" s="212"/>
      <c r="AG53" s="211"/>
      <c r="AH53" s="212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31.12.09</v>
      </c>
      <c r="X54" s="237" t="str">
        <f t="shared" si="0"/>
        <v>30.11.09</v>
      </c>
      <c r="Y54" s="151" t="str">
        <f t="shared" si="0"/>
        <v>31.12.09</v>
      </c>
      <c r="Z54" s="246" t="str">
        <f t="shared" si="0"/>
        <v>30.11.09</v>
      </c>
      <c r="AA54" s="155" t="str">
        <f t="shared" si="0"/>
        <v>31.12.09</v>
      </c>
      <c r="AB54" s="237" t="str">
        <f t="shared" si="0"/>
        <v>30.11.09</v>
      </c>
      <c r="AC54" s="151" t="str">
        <f t="shared" si="0"/>
        <v>31.12.09</v>
      </c>
      <c r="AD54" s="246" t="str">
        <f t="shared" si="0"/>
        <v>30.11.09</v>
      </c>
      <c r="AE54" s="155" t="s">
        <v>77</v>
      </c>
      <c r="AF54" s="156" t="s">
        <v>78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32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31"/>
      <c r="Z55" s="240"/>
      <c r="AA55" s="181"/>
      <c r="AB55" s="248"/>
      <c r="AC55" s="178"/>
      <c r="AD55" s="249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34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31"/>
      <c r="Z56" s="240"/>
      <c r="AA56" s="182"/>
      <c r="AB56" s="231"/>
      <c r="AC56" s="179"/>
      <c r="AD56" s="240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T56-SUMIF('01.2014-11.2014'!A:A,'12-09'!N56,'01.2014-11.2014'!M:M)</f>
        <v>#REF!</v>
      </c>
    </row>
    <row r="57" spans="1:34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34">
        <f>ROUND(J57,0)-ROUND(J55,0)-ROUND(J56,0)</f>
        <v>0</v>
      </c>
      <c r="Z57" s="240"/>
      <c r="AA57" s="182"/>
      <c r="AB57" s="231"/>
      <c r="AC57" s="179"/>
      <c r="AD57" s="240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T57+T61-SUMIF('01.2014-11.2014'!A:A,'12-09'!N57,'01.2014-11.2014'!M:M)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 t="e">
        <f ca="1">INDIRECT("'[DATA10.xls]"&amp;$X$2&amp;"'!$B$65",1)+AA58</f>
        <v>#REF!</v>
      </c>
      <c r="J58" s="217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31"/>
      <c r="Z58" s="240"/>
      <c r="AA58" s="182"/>
      <c r="AB58" s="231"/>
      <c r="AC58" s="179"/>
      <c r="AD58" s="240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T58-SUMIF('01.2014-11.2014'!A:A,'12-09'!N58,'01.2014-11.2014'!M:M)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31"/>
      <c r="Y59" s="154" t="e">
        <f ca="1">ROUND(T59,0)-ROUND(T56,0)-ROUND(T57,0)-ROUND(T58,0)</f>
        <v>#REF!</v>
      </c>
      <c r="Z59" s="243">
        <f>ROUND(U59,0)-ROUND(U56,0)-ROUND(U57,0)-ROUND(U58,0)</f>
        <v>0</v>
      </c>
      <c r="AA59" s="182"/>
      <c r="AB59" s="231"/>
      <c r="AC59" s="179"/>
      <c r="AD59" s="240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31"/>
      <c r="Z60" s="240"/>
      <c r="AA60" s="182"/>
      <c r="AB60" s="231"/>
      <c r="AC60" s="179"/>
      <c r="AD60" s="240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31"/>
      <c r="Z61" s="240"/>
      <c r="AA61" s="182"/>
      <c r="AB61" s="231"/>
      <c r="AC61" s="179"/>
      <c r="AD61" s="240"/>
      <c r="AE61" s="157"/>
      <c r="AF61" s="158" t="e">
        <f>+U61-#REF!</f>
        <v>#REF!</v>
      </c>
      <c r="AG61" s="157"/>
      <c r="AH61" s="158" t="e">
        <f ca="1">T57+T61-SUMIF('01.2014-11.2014'!A:A,'12-09'!N61,'01.2014-11.2014'!M:M)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 t="s">
        <v>53</v>
      </c>
      <c r="O62" s="12"/>
      <c r="P62" s="12"/>
      <c r="Q62" s="12"/>
      <c r="R62" s="12"/>
      <c r="S62" s="12"/>
      <c r="T62" s="175" t="e">
        <f ca="1">INDIRECT("'[DATA10.xls]"&amp;$X$2&amp;"'!$B$85",1)+AC62</f>
        <v>#REF!</v>
      </c>
      <c r="U62" s="121"/>
      <c r="W62" s="157"/>
      <c r="X62" s="231"/>
      <c r="Z62" s="240"/>
      <c r="AA62" s="182"/>
      <c r="AB62" s="231"/>
      <c r="AC62" s="179"/>
      <c r="AD62" s="240"/>
      <c r="AE62" s="157" t="e">
        <f>+J62-#REF!</f>
        <v>#REF!</v>
      </c>
      <c r="AF62" s="158" t="e">
        <f>+U62-#REF!</f>
        <v>#REF!</v>
      </c>
      <c r="AG62" s="157" t="e">
        <f ca="1">I62-SUMIF('01.2014-11.2014'!A:A,'12-09'!B62,'01.2014-11.2014'!M:M)</f>
        <v>#REF!</v>
      </c>
      <c r="AH62" s="158" t="e">
        <f ca="1">T62-SUMIF('01.2014-11.2014'!A:A,'12-09'!N62,'01.2014-11.2014'!M:M)</f>
        <v>#REF!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31"/>
      <c r="Y63" s="154" t="e">
        <f ca="1">ROUND(T63,0)-ROUND(T61,0)-ROUND(T62,0)</f>
        <v>#REF!</v>
      </c>
      <c r="Z63" s="243">
        <f>ROUND(U63,0)-ROUND(U61,0)-ROUND(U62,0)</f>
        <v>0</v>
      </c>
      <c r="AA63" s="182"/>
      <c r="AB63" s="231"/>
      <c r="AC63" s="179"/>
      <c r="AD63" s="240"/>
      <c r="AE63" s="157" t="e">
        <f>+J63-#REF!</f>
        <v>#REF!</v>
      </c>
      <c r="AF63" s="158" t="e">
        <f>+U63-#REF!</f>
        <v>#REF!</v>
      </c>
      <c r="AG63" s="157" t="e">
        <f ca="1">I63-SUMIF('01.2014-11.2014'!A:A,'12-09'!B63,'01.2014-11.2014'!M:M)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84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34">
        <f>ROUND(J64,0)-ROUND(J62,0)-ROUND(J63,0)</f>
        <v>0</v>
      </c>
      <c r="Y64" s="154" t="e">
        <f ca="1">ROUND(T64,0)-ROUND(T59,0)-ROUND(T63,0)</f>
        <v>#REF!</v>
      </c>
      <c r="Z64" s="243">
        <f>ROUND(U64,0)-ROUND(U59,0)-ROUND(U63,0)</f>
        <v>0</v>
      </c>
      <c r="AA64" s="182"/>
      <c r="AB64" s="231"/>
      <c r="AC64" s="179"/>
      <c r="AD64" s="240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31"/>
      <c r="Z65" s="240"/>
      <c r="AA65" s="182"/>
      <c r="AB65" s="231"/>
      <c r="AC65" s="179"/>
      <c r="AD65" s="240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31"/>
      <c r="Z66" s="240"/>
      <c r="AA66" s="182"/>
      <c r="AB66" s="231"/>
      <c r="AC66" s="179"/>
      <c r="AD66" s="240"/>
      <c r="AE66" s="157" t="e">
        <f>+J66-#REF!</f>
        <v>#REF!</v>
      </c>
      <c r="AF66" s="158"/>
      <c r="AG66" s="157" t="e">
        <f ca="1">I66-SUMIF('01.2014-11.2014'!A:A,'12-09'!B66,'01.2014-11.2014'!M:M)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31"/>
      <c r="Z67" s="240"/>
      <c r="AA67" s="182"/>
      <c r="AB67" s="231"/>
      <c r="AC67" s="179"/>
      <c r="AD67" s="240"/>
      <c r="AE67" s="157" t="e">
        <f>+J67-#REF!</f>
        <v>#REF!</v>
      </c>
      <c r="AF67" s="158"/>
      <c r="AG67" s="157" t="e">
        <f ca="1">I67-SUMIF('01.2014-11.2014'!A:A,'12-09'!B67,'01.2014-11.2014'!M:M)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34">
        <f>ROUND(J68,0)-ROUND(J66,0)-ROUND(J67,0)</f>
        <v>0</v>
      </c>
      <c r="Z68" s="240"/>
      <c r="AA68" s="182"/>
      <c r="AB68" s="231"/>
      <c r="AC68" s="179"/>
      <c r="AD68" s="240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T68-SUMIF('01.2014-11.2014'!A:A,'12-09'!N68,'01.2014-11.2014'!M:M)</f>
        <v>#REF!</v>
      </c>
    </row>
    <row r="69" spans="1:34" s="65" customFormat="1" ht="16.149999999999999" customHeight="1" x14ac:dyDescent="0.25">
      <c r="B69" s="148" t="s">
        <v>81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34">
        <f>ROUND(J69,0)-ROUND(J64,0)-ROUND(J68,0)</f>
        <v>0</v>
      </c>
      <c r="Z69" s="240"/>
      <c r="AA69" s="182"/>
      <c r="AB69" s="231"/>
      <c r="AC69" s="179"/>
      <c r="AD69" s="240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T69-SUMIF('01.2014-11.2014'!A:A,'12-09'!N69,'01.2014-11.2014'!M:M)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31"/>
      <c r="Y70" s="154" t="e">
        <f ca="1">ROUND(T70,0)-ROUND(T68,0)-ROUND(T69,0)</f>
        <v>#REF!</v>
      </c>
      <c r="Z70" s="243">
        <f>ROUND(U70,0)-ROUND(U68,0)-ROUND(U69,0)</f>
        <v>0</v>
      </c>
      <c r="AA70" s="182"/>
      <c r="AB70" s="231"/>
      <c r="AC70" s="179"/>
      <c r="AD70" s="240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31"/>
      <c r="Z71" s="240"/>
      <c r="AA71" s="182"/>
      <c r="AB71" s="231"/>
      <c r="AC71" s="179"/>
      <c r="AD71" s="240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31"/>
      <c r="Z72" s="240"/>
      <c r="AA72" s="182"/>
      <c r="AB72" s="231"/>
      <c r="AC72" s="179"/>
      <c r="AD72" s="240"/>
      <c r="AE72" s="157" t="e">
        <f>+J72-#REF!</f>
        <v>#REF!</v>
      </c>
      <c r="AF72" s="158" t="e">
        <f>+U72-#REF!</f>
        <v>#REF!</v>
      </c>
      <c r="AG72" s="157" t="e">
        <f ca="1">I72-SUMIF('01.2014-11.2014'!A:A,'12-09'!B72,'01.2014-11.2014'!M:M)</f>
        <v>#REF!</v>
      </c>
      <c r="AH72" s="158" t="e">
        <f ca="1">T72-SUMIF('01.2014-11.2014'!A:A,'12-09'!N72,'01.2014-11.2014'!M:M)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31"/>
      <c r="Z73" s="240"/>
      <c r="AA73" s="182"/>
      <c r="AB73" s="231"/>
      <c r="AC73" s="179"/>
      <c r="AD73" s="240"/>
      <c r="AE73" s="157" t="e">
        <f>+J73-#REF!</f>
        <v>#REF!</v>
      </c>
      <c r="AF73" s="158" t="e">
        <f>+U73-#REF!</f>
        <v>#REF!</v>
      </c>
      <c r="AG73" s="157" t="e">
        <f ca="1">I73-SUMIF('01.2014-11.2014'!A:A,'12-09'!B73,'01.2014-11.2014'!M:M)</f>
        <v>#REF!</v>
      </c>
      <c r="AH73" s="158" t="e">
        <f ca="1">T73-SUMIF('01.2014-11.2014'!A:A,'12-09'!N73,'01.2014-11.2014'!M:M)</f>
        <v>#REF!</v>
      </c>
    </row>
    <row r="74" spans="1:34" s="65" customFormat="1" ht="16.149999999999999" customHeight="1" x14ac:dyDescent="0.25">
      <c r="B74" s="145"/>
      <c r="C74" s="12" t="s">
        <v>82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34">
        <f>ROUND(J74,0)-ROUND(J72,0)-ROUND(J73,0)</f>
        <v>0</v>
      </c>
      <c r="Y74" s="154" t="e">
        <f ca="1">ROUND(T74,0)-ROUND(T72,0)-ROUND(T73,0)</f>
        <v>#REF!</v>
      </c>
      <c r="Z74" s="243">
        <f>ROUND(U74,0)-ROUND(U72,0)-ROUND(U73,0)</f>
        <v>0</v>
      </c>
      <c r="AA74" s="182"/>
      <c r="AB74" s="231"/>
      <c r="AC74" s="179"/>
      <c r="AD74" s="240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31"/>
      <c r="Y75" s="154" t="e">
        <f ca="1">ROUND(T75,0)-ROUND(T70,0)-ROUND(T74,0)</f>
        <v>#REF!</v>
      </c>
      <c r="Z75" s="243">
        <f>ROUND(U75,0)-ROUND(U70,0)-ROUND(U74,0)</f>
        <v>0</v>
      </c>
      <c r="AA75" s="182"/>
      <c r="AB75" s="231"/>
      <c r="AC75" s="179"/>
      <c r="AD75" s="240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31"/>
      <c r="Z76" s="240"/>
      <c r="AA76" s="182"/>
      <c r="AB76" s="231"/>
      <c r="AC76" s="179"/>
      <c r="AD76" s="240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31"/>
      <c r="Z77" s="240"/>
      <c r="AA77" s="182"/>
      <c r="AB77" s="231"/>
      <c r="AC77" s="179"/>
      <c r="AD77" s="240"/>
      <c r="AE77" s="157"/>
      <c r="AF77" s="158"/>
      <c r="AG77" s="157"/>
      <c r="AH77" s="158"/>
    </row>
    <row r="78" spans="1:34" s="65" customFormat="1" ht="16.149999999999999" customHeight="1" x14ac:dyDescent="0.25">
      <c r="A78" s="65" t="s">
        <v>86</v>
      </c>
      <c r="B78" s="7" t="s">
        <v>90</v>
      </c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31"/>
      <c r="Z78" s="240"/>
      <c r="AA78" s="182"/>
      <c r="AB78" s="231"/>
      <c r="AC78" s="179"/>
      <c r="AD78" s="240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31"/>
      <c r="Z79" s="240"/>
      <c r="AA79" s="182"/>
      <c r="AB79" s="231"/>
      <c r="AC79" s="179"/>
      <c r="AD79" s="240"/>
      <c r="AE79" s="157"/>
      <c r="AF79" s="158" t="e">
        <f>+U79-#REF!</f>
        <v>#REF!</v>
      </c>
      <c r="AG79" s="157"/>
      <c r="AH79" s="158" t="e">
        <f ca="1">T79-SUMIF('01.2014-11.2014'!A:A,'12-09'!N79,'01.2014-11.2014'!M:M)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31"/>
      <c r="Z80" s="240"/>
      <c r="AA80" s="182"/>
      <c r="AB80" s="231"/>
      <c r="AC80" s="179"/>
      <c r="AD80" s="240"/>
      <c r="AE80" s="157"/>
      <c r="AF80" s="158" t="e">
        <f>+U80-#REF!</f>
        <v>#REF!</v>
      </c>
      <c r="AG80" s="157"/>
      <c r="AH80" s="158" t="e">
        <f ca="1">T80-SUMIF('01.2014-11.2014'!A:A,'12-09'!N80,'01.2014-11.2014'!M:M)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31"/>
      <c r="Z81" s="240"/>
      <c r="AA81" s="182"/>
      <c r="AB81" s="231"/>
      <c r="AC81" s="179"/>
      <c r="AD81" s="240"/>
      <c r="AE81" s="157"/>
      <c r="AF81" s="158" t="e">
        <f>+U81-#REF!</f>
        <v>#REF!</v>
      </c>
      <c r="AG81" s="157"/>
      <c r="AH81" s="158" t="e">
        <f ca="1">T81-SUMIF('01.2014-11.2014'!A:A,'12-09'!N81,'01.2014-11.2014'!M:M)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31"/>
      <c r="Y82" s="154" t="e">
        <f ca="1">ROUND(T82,0)-ROUND(T79,0)-ROUND(T80,0)-ROUND(T81,0)</f>
        <v>#REF!</v>
      </c>
      <c r="Z82" s="243">
        <f>ROUND(U82,0)-ROUND(U79,0)-ROUND(U80,0)-ROUND(U81,0)</f>
        <v>0</v>
      </c>
      <c r="AA82" s="182"/>
      <c r="AB82" s="231"/>
      <c r="AC82" s="179"/>
      <c r="AD82" s="240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31"/>
      <c r="Z83" s="240"/>
      <c r="AA83" s="182"/>
      <c r="AB83" s="231"/>
      <c r="AC83" s="179"/>
      <c r="AD83" s="240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8"/>
      <c r="Y84" s="164"/>
      <c r="Z84" s="247"/>
      <c r="AA84" s="183"/>
      <c r="AB84" s="238"/>
      <c r="AC84" s="180"/>
      <c r="AD84" s="247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9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46" zoomScale="70" zoomScaleNormal="65" workbookViewId="0">
      <selection activeCell="E71" sqref="E71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9.140625" style="27"/>
    <col min="24" max="24" width="9.7109375" style="27" bestFit="1" customWidth="1"/>
    <col min="25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41670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144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123</v>
      </c>
      <c r="J5" s="63" t="s">
        <v>145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">
        <v>123</v>
      </c>
      <c r="U5" s="63" t="s">
        <v>145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57544</v>
      </c>
      <c r="U8" s="132">
        <v>57536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4533</v>
      </c>
      <c r="J13" s="126">
        <v>3808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0</v>
      </c>
      <c r="U13" s="126">
        <v>0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13102</v>
      </c>
      <c r="J14" s="126">
        <v>13511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36</v>
      </c>
      <c r="U14" s="126">
        <v>114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259534</v>
      </c>
      <c r="J15" s="126">
        <v>254032</v>
      </c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>
        <v>272</v>
      </c>
      <c r="U15" s="126">
        <v>263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6051</v>
      </c>
      <c r="J16" s="126">
        <v>4924</v>
      </c>
      <c r="K16" s="57"/>
      <c r="L16" s="75"/>
      <c r="M16" s="91" t="s">
        <v>108</v>
      </c>
      <c r="T16" s="132">
        <v>308</v>
      </c>
      <c r="U16" s="132">
        <v>377</v>
      </c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431</v>
      </c>
      <c r="J17" s="126">
        <v>359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7567</v>
      </c>
      <c r="J18" s="126">
        <v>7634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291218</v>
      </c>
      <c r="J19" s="132">
        <v>284268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6"/>
      <c r="J21" s="126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4</v>
      </c>
      <c r="T22" s="126">
        <v>4623</v>
      </c>
      <c r="U22" s="126">
        <v>2892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116</v>
      </c>
      <c r="J23" s="126">
        <v>115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>
        <v>1313</v>
      </c>
      <c r="U23" s="126">
        <v>2125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116</v>
      </c>
      <c r="J24" s="123">
        <v>115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4749</v>
      </c>
      <c r="U24" s="126">
        <v>4740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10685</v>
      </c>
      <c r="U25" s="132">
        <v>9757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291334</v>
      </c>
      <c r="J27" s="132">
        <v>284383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10993</v>
      </c>
      <c r="U27" s="132">
        <v>10134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14"/>
      <c r="T28" s="126"/>
      <c r="U28" s="126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>
        <v>0</v>
      </c>
      <c r="J30" s="126">
        <v>0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4</v>
      </c>
      <c r="T30" s="126">
        <v>26104</v>
      </c>
      <c r="U30" s="126">
        <v>17634</v>
      </c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>
        <v>0</v>
      </c>
      <c r="J31" s="126">
        <v>0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5</v>
      </c>
      <c r="T31" s="126">
        <v>123682</v>
      </c>
      <c r="U31" s="126">
        <v>127060</v>
      </c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>
        <v>15082</v>
      </c>
      <c r="J32" s="126">
        <v>15094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126322</v>
      </c>
      <c r="U32" s="126">
        <v>125283</v>
      </c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>
        <v>0</v>
      </c>
      <c r="J33" s="126">
        <v>0</v>
      </c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4729</v>
      </c>
      <c r="U33" s="126">
        <v>4782</v>
      </c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>
        <v>102</v>
      </c>
      <c r="J34" s="126">
        <v>101</v>
      </c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280837</v>
      </c>
      <c r="U34" s="132">
        <v>274759</v>
      </c>
      <c r="V34" s="60"/>
    </row>
    <row r="35" spans="1:22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>
        <v>15184</v>
      </c>
      <c r="J35" s="132">
        <v>15195</v>
      </c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34"/>
      <c r="U36" s="134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T37" s="134"/>
      <c r="U37" s="134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>
        <v>936</v>
      </c>
      <c r="J38" s="126">
        <v>936</v>
      </c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3">
        <v>349374</v>
      </c>
      <c r="U38" s="133">
        <v>342429</v>
      </c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>
        <v>342</v>
      </c>
      <c r="J39" s="126">
        <v>344</v>
      </c>
      <c r="K39" s="57"/>
      <c r="L39" s="75"/>
      <c r="M39" s="90"/>
      <c r="N39" s="57"/>
      <c r="O39" s="57"/>
      <c r="P39" s="76"/>
      <c r="Q39" s="12"/>
      <c r="R39" s="76"/>
      <c r="S39" s="77"/>
      <c r="T39" s="132"/>
      <c r="U39" s="132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>
        <v>1278</v>
      </c>
      <c r="J40" s="132">
        <v>1280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>
        <v>5834</v>
      </c>
      <c r="U40" s="132">
        <v>5667</v>
      </c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34"/>
      <c r="J43" s="134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34"/>
      <c r="J44" s="134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-51397</v>
      </c>
      <c r="U44" s="126">
        <v>-51223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34"/>
      <c r="J45" s="134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3">
        <v>-47412</v>
      </c>
      <c r="U45" s="133">
        <v>-47238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307796</v>
      </c>
      <c r="J47" s="129">
        <v>300858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307796</v>
      </c>
      <c r="U47" s="135">
        <v>300858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39" t="s">
        <v>120</v>
      </c>
      <c r="C55" s="19"/>
      <c r="D55" s="19"/>
      <c r="E55" s="7"/>
      <c r="F55" s="7"/>
      <c r="G55" s="7"/>
      <c r="H55" s="19"/>
      <c r="I55" s="175">
        <v>83253</v>
      </c>
      <c r="J55" s="175">
        <v>81898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253" t="s">
        <v>119</v>
      </c>
      <c r="C56" s="22"/>
      <c r="D56" s="12"/>
      <c r="E56" s="12"/>
      <c r="F56" s="12"/>
      <c r="G56" s="12"/>
      <c r="H56" s="12"/>
      <c r="I56" s="175">
        <v>-88</v>
      </c>
      <c r="J56" s="175">
        <v>-108</v>
      </c>
      <c r="K56" s="7"/>
      <c r="M56" s="88"/>
      <c r="N56" s="143" t="s">
        <v>51</v>
      </c>
      <c r="O56" s="12"/>
      <c r="P56" s="12"/>
      <c r="Q56" s="12"/>
      <c r="R56" s="7"/>
      <c r="S56" s="23"/>
      <c r="T56" s="175">
        <v>0</v>
      </c>
      <c r="U56" s="121">
        <v>0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83165</v>
      </c>
      <c r="J57" s="176">
        <v>81790</v>
      </c>
      <c r="K57" s="7"/>
      <c r="M57" s="88"/>
      <c r="N57" s="143" t="s">
        <v>52</v>
      </c>
      <c r="O57" s="12"/>
      <c r="P57" s="12"/>
      <c r="Q57" s="12"/>
      <c r="R57" s="7"/>
      <c r="S57" s="7"/>
      <c r="T57" s="175">
        <v>3728</v>
      </c>
      <c r="U57" s="175">
        <v>2003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3.4980000000000002</v>
      </c>
      <c r="J58" s="217">
        <v>3.4710000000000001</v>
      </c>
      <c r="K58" s="7"/>
      <c r="M58" s="88"/>
      <c r="N58" s="143" t="s">
        <v>29</v>
      </c>
      <c r="O58" s="12"/>
      <c r="P58" s="12"/>
      <c r="Q58" s="12"/>
      <c r="R58" s="7"/>
      <c r="S58" s="7"/>
      <c r="T58" s="175">
        <v>895</v>
      </c>
      <c r="U58" s="175">
        <v>889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>
        <v>4623</v>
      </c>
      <c r="U59" s="176">
        <v>2892</v>
      </c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>
        <v>26104</v>
      </c>
      <c r="U61" s="175">
        <v>17634</v>
      </c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>
        <v>0</v>
      </c>
      <c r="J62" s="121">
        <v>0</v>
      </c>
      <c r="K62" s="7"/>
      <c r="M62" s="88"/>
      <c r="N62" s="143"/>
      <c r="O62" s="12"/>
      <c r="P62" s="12"/>
      <c r="Q62" s="12"/>
      <c r="R62" s="12"/>
      <c r="S62" s="12"/>
      <c r="T62" s="175"/>
      <c r="U62" s="175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>
        <v>116</v>
      </c>
      <c r="J63" s="121">
        <v>115</v>
      </c>
      <c r="K63" s="7"/>
      <c r="M63" s="88"/>
      <c r="N63" s="149" t="s">
        <v>54</v>
      </c>
      <c r="O63" s="177"/>
      <c r="P63" s="22"/>
      <c r="Q63" s="12"/>
      <c r="R63" s="12"/>
      <c r="S63" s="12"/>
      <c r="T63" s="176">
        <v>26104</v>
      </c>
      <c r="U63" s="176">
        <v>17634</v>
      </c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>
        <v>116</v>
      </c>
      <c r="J64" s="136">
        <v>115</v>
      </c>
      <c r="K64" s="7"/>
      <c r="N64" s="141" t="s">
        <v>84</v>
      </c>
      <c r="O64" s="7"/>
      <c r="P64" s="7"/>
      <c r="Q64" s="7"/>
      <c r="R64" s="7"/>
      <c r="S64" s="7"/>
      <c r="T64" s="176">
        <v>30727</v>
      </c>
      <c r="U64" s="176">
        <v>20526</v>
      </c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>
        <v>0</v>
      </c>
      <c r="J66" s="121">
        <v>0</v>
      </c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64">
        <v>0</v>
      </c>
      <c r="J67" s="121">
        <v>0</v>
      </c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>
        <v>0</v>
      </c>
      <c r="J68" s="136">
        <v>0</v>
      </c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1313</v>
      </c>
      <c r="U68" s="175">
        <v>2125</v>
      </c>
    </row>
    <row r="69" spans="1:22" s="65" customFormat="1" ht="16.149999999999999" customHeight="1" x14ac:dyDescent="0.25">
      <c r="B69" s="148" t="s">
        <v>81</v>
      </c>
      <c r="I69" s="176">
        <v>116</v>
      </c>
      <c r="J69" s="136">
        <v>115</v>
      </c>
      <c r="K69" s="7"/>
      <c r="M69" s="147"/>
      <c r="N69" s="143" t="s">
        <v>7</v>
      </c>
      <c r="P69" s="12"/>
      <c r="Q69" s="12"/>
      <c r="R69" s="12"/>
      <c r="S69" s="21"/>
      <c r="T69" s="175">
        <v>0</v>
      </c>
      <c r="U69" s="175">
        <v>0</v>
      </c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>
        <v>1313</v>
      </c>
      <c r="U70" s="176">
        <v>2125</v>
      </c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254" t="s">
        <v>24</v>
      </c>
      <c r="C72" s="139" t="s">
        <v>24</v>
      </c>
      <c r="D72" s="7"/>
      <c r="E72" s="7"/>
      <c r="F72" s="7"/>
      <c r="G72" s="7"/>
      <c r="H72" s="7"/>
      <c r="I72" s="175">
        <v>0</v>
      </c>
      <c r="J72" s="121">
        <v>0</v>
      </c>
      <c r="K72" s="7"/>
      <c r="M72" s="147"/>
      <c r="N72" s="143" t="s">
        <v>56</v>
      </c>
      <c r="P72" s="12"/>
      <c r="Q72" s="11"/>
      <c r="R72" s="12"/>
      <c r="S72" s="12"/>
      <c r="T72" s="175">
        <v>98006</v>
      </c>
      <c r="U72" s="175">
        <v>105011</v>
      </c>
      <c r="V72" s="22"/>
    </row>
    <row r="73" spans="1:22" s="65" customFormat="1" ht="16.149999999999999" customHeight="1" x14ac:dyDescent="0.25">
      <c r="B73" s="254" t="s">
        <v>10</v>
      </c>
      <c r="C73" s="139" t="s">
        <v>10</v>
      </c>
      <c r="D73" s="7"/>
      <c r="E73" s="7"/>
      <c r="F73" s="7"/>
      <c r="G73" s="7"/>
      <c r="H73" s="7"/>
      <c r="I73" s="175">
        <v>0</v>
      </c>
      <c r="J73" s="121">
        <v>0</v>
      </c>
      <c r="K73" s="7"/>
      <c r="M73" s="147"/>
      <c r="N73" s="143" t="s">
        <v>57</v>
      </c>
      <c r="O73" s="12"/>
      <c r="P73" s="12"/>
      <c r="Q73" s="12"/>
      <c r="R73" s="12"/>
      <c r="S73" s="19"/>
      <c r="T73" s="175">
        <v>25676</v>
      </c>
      <c r="U73" s="175">
        <v>22049</v>
      </c>
      <c r="V73" s="68"/>
    </row>
    <row r="74" spans="1:22" s="65" customFormat="1" ht="16.149999999999999" customHeight="1" x14ac:dyDescent="0.25">
      <c r="B74" s="145"/>
      <c r="C74" s="12" t="s">
        <v>82</v>
      </c>
      <c r="D74" s="12"/>
      <c r="E74" s="12"/>
      <c r="F74" s="12"/>
      <c r="G74" s="12"/>
      <c r="H74" s="12"/>
      <c r="I74" s="175">
        <v>0</v>
      </c>
      <c r="J74" s="136">
        <v>0</v>
      </c>
      <c r="K74" s="7"/>
      <c r="M74" s="147"/>
      <c r="N74" s="142" t="s">
        <v>58</v>
      </c>
      <c r="O74" s="12"/>
      <c r="P74" s="12"/>
      <c r="Q74" s="12"/>
      <c r="R74" s="12"/>
      <c r="S74" s="12"/>
      <c r="T74" s="176">
        <v>123682</v>
      </c>
      <c r="U74" s="176">
        <v>127060</v>
      </c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>
        <v>124995</v>
      </c>
      <c r="U75" s="176">
        <v>129185</v>
      </c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56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56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>
        <v>919</v>
      </c>
      <c r="U79" s="175">
        <v>474</v>
      </c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>
        <v>3145</v>
      </c>
      <c r="U80" s="175">
        <v>3443</v>
      </c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>
        <v>1770</v>
      </c>
      <c r="U81" s="175">
        <v>1750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>
        <v>5834</v>
      </c>
      <c r="U82" s="176">
        <v>5667</v>
      </c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8" priority="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4" zoomScale="70" zoomScaleNormal="70" workbookViewId="0">
      <selection activeCell="A2" sqref="A2:J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41698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146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122</v>
      </c>
      <c r="J5" s="63" t="s">
        <v>123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28.02.14</v>
      </c>
      <c r="U5" s="63" t="str">
        <f>+J5</f>
        <v>31.01.14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57962</v>
      </c>
      <c r="U8" s="132">
        <v>57544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7970</v>
      </c>
      <c r="J13" s="126">
        <v>4533</v>
      </c>
      <c r="K13" s="57"/>
      <c r="L13" s="75"/>
      <c r="M13" s="188" t="s">
        <v>40</v>
      </c>
      <c r="N13" s="57"/>
      <c r="O13" s="57"/>
      <c r="P13" s="76"/>
      <c r="Q13" s="12"/>
      <c r="R13" s="76"/>
      <c r="S13" s="77"/>
      <c r="T13" s="126">
        <v>99</v>
      </c>
      <c r="U13" s="126">
        <v>36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8157</v>
      </c>
      <c r="J14" s="126">
        <v>13102</v>
      </c>
      <c r="K14" s="57"/>
      <c r="L14" s="75"/>
      <c r="M14" s="188" t="s">
        <v>115</v>
      </c>
      <c r="N14" s="57"/>
      <c r="O14" s="57"/>
      <c r="P14" s="76"/>
      <c r="Q14" s="12"/>
      <c r="R14" s="76"/>
      <c r="S14" s="77"/>
      <c r="T14" s="126">
        <v>160</v>
      </c>
      <c r="U14" s="126">
        <v>272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261559</v>
      </c>
      <c r="J15" s="126">
        <v>259534</v>
      </c>
      <c r="K15" s="57"/>
      <c r="L15" s="75"/>
      <c r="M15" s="91" t="s">
        <v>108</v>
      </c>
      <c r="T15" s="132">
        <v>259</v>
      </c>
      <c r="U15" s="132">
        <v>308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8853</v>
      </c>
      <c r="J16" s="126">
        <v>6051</v>
      </c>
      <c r="K16" s="57"/>
      <c r="L16" s="75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241</v>
      </c>
      <c r="J17" s="126">
        <v>431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7058</v>
      </c>
      <c r="J18" s="126">
        <v>7567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293838</v>
      </c>
      <c r="J19" s="132">
        <v>291218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6"/>
      <c r="J21" s="126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3886</v>
      </c>
      <c r="U22" s="126">
        <v>4623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115</v>
      </c>
      <c r="J23" s="126">
        <v>116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4</v>
      </c>
      <c r="T23" s="126">
        <v>1273</v>
      </c>
      <c r="U23" s="126">
        <v>1313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115</v>
      </c>
      <c r="J24" s="123">
        <v>116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4790</v>
      </c>
      <c r="U24" s="126">
        <v>4749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9949</v>
      </c>
      <c r="U25" s="132">
        <v>10685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293953</v>
      </c>
      <c r="J27" s="132">
        <v>291334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10208</v>
      </c>
      <c r="U27" s="132">
        <v>10993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14"/>
      <c r="T28" s="126"/>
      <c r="U28" s="126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14908</v>
      </c>
      <c r="J30" s="126">
        <v>15082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29410</v>
      </c>
      <c r="U30" s="126">
        <v>26104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105</v>
      </c>
      <c r="J31" s="126">
        <v>102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120123</v>
      </c>
      <c r="U31" s="126">
        <v>123682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15013</v>
      </c>
      <c r="J32" s="132">
        <v>15184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127339</v>
      </c>
      <c r="U32" s="126">
        <v>126322</v>
      </c>
      <c r="V32" s="60"/>
    </row>
    <row r="33" spans="1:22" s="65" customFormat="1" ht="19.899999999999999" customHeight="1" x14ac:dyDescent="0.25"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4759</v>
      </c>
      <c r="U33" s="126">
        <v>4729</v>
      </c>
      <c r="V33" s="60"/>
    </row>
    <row r="34" spans="1:22" s="65" customFormat="1" ht="19.899999999999999" customHeight="1" x14ac:dyDescent="0.25"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281631</v>
      </c>
      <c r="U34" s="132">
        <v>280837</v>
      </c>
      <c r="V34" s="60"/>
    </row>
    <row r="35" spans="1:22" s="65" customFormat="1" ht="19.899999999999999" customHeight="1" x14ac:dyDescent="0.25"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34"/>
      <c r="U36" s="134"/>
      <c r="V36" s="12"/>
    </row>
    <row r="37" spans="1:22" s="65" customFormat="1" ht="19.899999999999999" customHeight="1" x14ac:dyDescent="0.25">
      <c r="K37" s="57"/>
      <c r="L37" s="75"/>
      <c r="N37" s="57"/>
      <c r="O37" s="57"/>
      <c r="P37" s="76"/>
      <c r="Q37" s="12"/>
      <c r="R37" s="76"/>
      <c r="S37" s="77"/>
      <c r="T37" s="134"/>
      <c r="U37" s="134"/>
      <c r="V37" s="60"/>
    </row>
    <row r="38" spans="1:22" s="65" customFormat="1" ht="19.899999999999999" customHeight="1" x14ac:dyDescent="0.25">
      <c r="A38" s="98" t="s">
        <v>11</v>
      </c>
      <c r="B38" s="57"/>
      <c r="C38" s="73"/>
      <c r="D38" s="73"/>
      <c r="E38" s="73"/>
      <c r="F38" s="73"/>
      <c r="G38" s="73"/>
      <c r="H38" s="77"/>
      <c r="I38" s="126"/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3">
        <v>349801</v>
      </c>
      <c r="U38" s="133">
        <v>349374</v>
      </c>
      <c r="V38" s="60"/>
    </row>
    <row r="39" spans="1:22" s="65" customFormat="1" ht="19.899999999999999" customHeight="1" x14ac:dyDescent="0.25">
      <c r="A39" s="112" t="s">
        <v>113</v>
      </c>
      <c r="B39" s="57"/>
      <c r="C39" s="73"/>
      <c r="D39" s="73"/>
      <c r="E39" s="73"/>
      <c r="F39" s="73"/>
      <c r="G39" s="73"/>
      <c r="H39" s="77"/>
      <c r="I39" s="126">
        <v>938</v>
      </c>
      <c r="J39" s="126">
        <v>936</v>
      </c>
      <c r="K39" s="57"/>
      <c r="L39" s="75"/>
      <c r="M39" s="90"/>
      <c r="N39" s="57"/>
      <c r="O39" s="57"/>
      <c r="P39" s="76"/>
      <c r="Q39" s="12"/>
      <c r="R39" s="76"/>
      <c r="S39" s="77"/>
      <c r="T39" s="132"/>
      <c r="U39" s="132"/>
      <c r="V39" s="60"/>
    </row>
    <row r="40" spans="1:22" s="65" customFormat="1" ht="19.899999999999999" customHeight="1" x14ac:dyDescent="0.25">
      <c r="A40" s="112" t="s">
        <v>49</v>
      </c>
      <c r="B40" s="57"/>
      <c r="C40" s="73"/>
      <c r="D40" s="73"/>
      <c r="E40" s="73"/>
      <c r="F40" s="73"/>
      <c r="G40" s="73"/>
      <c r="H40" s="77"/>
      <c r="I40" s="126">
        <v>340</v>
      </c>
      <c r="J40" s="126">
        <v>342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7957</v>
      </c>
      <c r="U40" s="132">
        <v>5834</v>
      </c>
      <c r="V40" s="60"/>
    </row>
    <row r="41" spans="1:22" s="65" customFormat="1" ht="19.899999999999999" customHeight="1" x14ac:dyDescent="0.25">
      <c r="A41" s="98" t="s">
        <v>106</v>
      </c>
      <c r="B41" s="57"/>
      <c r="C41" s="73"/>
      <c r="D41" s="73"/>
      <c r="E41" s="73"/>
      <c r="F41" s="73"/>
      <c r="G41" s="73"/>
      <c r="H41" s="77"/>
      <c r="I41" s="132">
        <v>1278</v>
      </c>
      <c r="J41" s="132">
        <v>1278</v>
      </c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34"/>
      <c r="J43" s="134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34"/>
      <c r="J44" s="134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-51499</v>
      </c>
      <c r="U44" s="126">
        <v>-51397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34"/>
      <c r="J45" s="134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3">
        <v>-47514</v>
      </c>
      <c r="U45" s="133">
        <v>-47412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310244</v>
      </c>
      <c r="J47" s="129">
        <v>307796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310244</v>
      </c>
      <c r="U47" s="135">
        <v>307796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39"/>
      <c r="C55" s="19" t="s">
        <v>120</v>
      </c>
      <c r="D55" s="19"/>
      <c r="E55" s="7"/>
      <c r="F55" s="7"/>
      <c r="G55" s="7"/>
      <c r="H55" s="19"/>
      <c r="I55" s="175">
        <v>84049</v>
      </c>
      <c r="J55" s="175">
        <v>83253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253"/>
      <c r="C56" s="22" t="s">
        <v>119</v>
      </c>
      <c r="D56" s="12"/>
      <c r="E56" s="12"/>
      <c r="F56" s="12"/>
      <c r="G56" s="12"/>
      <c r="H56" s="12"/>
      <c r="I56" s="175">
        <v>-74</v>
      </c>
      <c r="J56" s="175">
        <v>-88</v>
      </c>
      <c r="K56" s="7"/>
      <c r="M56" s="88"/>
      <c r="N56" s="143" t="s">
        <v>52</v>
      </c>
      <c r="O56" s="12"/>
      <c r="P56" s="12"/>
      <c r="Q56" s="12"/>
      <c r="R56" s="7"/>
      <c r="S56" s="7"/>
      <c r="T56" s="175">
        <v>3166</v>
      </c>
      <c r="U56" s="175">
        <v>3728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83975</v>
      </c>
      <c r="J57" s="176">
        <v>83165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720</v>
      </c>
      <c r="U57" s="175">
        <v>895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3.496</v>
      </c>
      <c r="J58" s="217">
        <v>3.4980000000000002</v>
      </c>
      <c r="K58" s="7"/>
      <c r="M58" s="88"/>
      <c r="N58" s="142" t="s">
        <v>15</v>
      </c>
      <c r="O58" s="7"/>
      <c r="P58" s="24"/>
      <c r="Q58" s="25"/>
      <c r="R58" s="7"/>
      <c r="S58" s="7"/>
      <c r="T58" s="176">
        <v>3886</v>
      </c>
      <c r="U58" s="176">
        <v>4623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7"/>
      <c r="Q59" s="7"/>
      <c r="R59" s="7"/>
      <c r="S59" s="7"/>
      <c r="T59" s="121"/>
      <c r="U59" s="121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8"/>
      <c r="P60" s="11"/>
      <c r="Q60" s="8"/>
      <c r="R60" s="8"/>
      <c r="S60" s="8"/>
      <c r="T60" s="175">
        <v>29410</v>
      </c>
      <c r="U60" s="175">
        <v>26104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/>
      <c r="O61" s="12"/>
      <c r="P61" s="12"/>
      <c r="Q61" s="12"/>
      <c r="R61" s="12"/>
      <c r="S61" s="12"/>
      <c r="T61" s="175"/>
      <c r="U61" s="175"/>
    </row>
    <row r="62" spans="1:22" s="65" customFormat="1" ht="16.149999999999999" customHeight="1" x14ac:dyDescent="0.25">
      <c r="A62" s="93"/>
      <c r="B62" s="143" t="s">
        <v>59</v>
      </c>
      <c r="C62" s="22"/>
      <c r="D62" s="22"/>
      <c r="E62" s="22"/>
      <c r="F62" s="22"/>
      <c r="G62" s="22"/>
      <c r="H62" s="22"/>
      <c r="I62" s="175">
        <v>115</v>
      </c>
      <c r="J62" s="121">
        <v>116</v>
      </c>
      <c r="K62" s="7"/>
      <c r="M62" s="88"/>
      <c r="N62" s="149" t="s">
        <v>54</v>
      </c>
      <c r="O62" s="177"/>
      <c r="P62" s="22"/>
      <c r="Q62" s="12"/>
      <c r="R62" s="12"/>
      <c r="S62" s="12"/>
      <c r="T62" s="176">
        <v>29410</v>
      </c>
      <c r="U62" s="176">
        <v>26104</v>
      </c>
    </row>
    <row r="63" spans="1:22" s="65" customFormat="1" ht="16.149999999999999" customHeight="1" x14ac:dyDescent="0.25">
      <c r="A63" s="93"/>
      <c r="B63" s="149" t="s">
        <v>60</v>
      </c>
      <c r="C63" s="22"/>
      <c r="G63" s="22"/>
      <c r="H63" s="150"/>
      <c r="I63" s="176">
        <v>115</v>
      </c>
      <c r="J63" s="136">
        <v>116</v>
      </c>
      <c r="K63" s="7"/>
      <c r="M63" s="88"/>
      <c r="N63" s="141" t="s">
        <v>84</v>
      </c>
      <c r="O63" s="7"/>
      <c r="P63" s="7"/>
      <c r="Q63" s="7"/>
      <c r="R63" s="7"/>
      <c r="S63" s="7"/>
      <c r="T63" s="176">
        <v>33296</v>
      </c>
      <c r="U63" s="176">
        <v>30727</v>
      </c>
    </row>
    <row r="64" spans="1:22" s="65" customFormat="1" ht="16.149999999999999" customHeight="1" x14ac:dyDescent="0.25">
      <c r="B64" s="149" t="s">
        <v>25</v>
      </c>
      <c r="I64" s="121"/>
      <c r="J64" s="121"/>
      <c r="K64" s="7"/>
    </row>
    <row r="65" spans="1:22" s="65" customFormat="1" ht="16.149999999999999" customHeight="1" x14ac:dyDescent="0.25">
      <c r="B65" s="149" t="s">
        <v>62</v>
      </c>
      <c r="I65" s="176">
        <v>0</v>
      </c>
      <c r="J65" s="136">
        <v>0</v>
      </c>
      <c r="K65" s="7"/>
    </row>
    <row r="66" spans="1:22" s="65" customFormat="1" ht="16.149999999999999" customHeight="1" x14ac:dyDescent="0.25">
      <c r="B66" s="148" t="s">
        <v>81</v>
      </c>
      <c r="I66" s="176">
        <v>115</v>
      </c>
      <c r="J66" s="136">
        <v>116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1273</v>
      </c>
      <c r="U68" s="175">
        <v>1313</v>
      </c>
    </row>
    <row r="69" spans="1:22" s="65" customFormat="1" ht="16.149999999999999" customHeight="1" x14ac:dyDescent="0.25">
      <c r="K69" s="7"/>
      <c r="M69" s="147"/>
      <c r="N69" s="142" t="s">
        <v>15</v>
      </c>
      <c r="P69" s="12"/>
      <c r="Q69" s="7"/>
      <c r="R69" s="7"/>
      <c r="S69" s="7"/>
      <c r="T69" s="176">
        <v>1273</v>
      </c>
      <c r="U69" s="176">
        <v>1313</v>
      </c>
    </row>
    <row r="70" spans="1:22" s="65" customFormat="1" ht="16.149999999999999" customHeight="1" x14ac:dyDescent="0.25">
      <c r="K70" s="7"/>
      <c r="M70" s="147"/>
      <c r="N70" s="142" t="s">
        <v>55</v>
      </c>
      <c r="P70" s="12"/>
      <c r="Q70" s="7"/>
      <c r="R70" s="7"/>
      <c r="S70" s="7"/>
      <c r="T70" s="121"/>
      <c r="U70" s="121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N71" s="143" t="s">
        <v>56</v>
      </c>
      <c r="P71" s="12"/>
      <c r="Q71" s="11"/>
      <c r="R71" s="12"/>
      <c r="S71" s="12"/>
      <c r="T71" s="175">
        <v>94004</v>
      </c>
      <c r="U71" s="175">
        <v>98006</v>
      </c>
      <c r="V71" s="22"/>
    </row>
    <row r="72" spans="1:22" s="65" customFormat="1" ht="16.149999999999999" customHeight="1" x14ac:dyDescent="0.25">
      <c r="B72" s="254"/>
      <c r="C72" s="139"/>
      <c r="D72" s="7"/>
      <c r="E72" s="7"/>
      <c r="F72" s="7"/>
      <c r="G72" s="7"/>
      <c r="H72" s="7"/>
      <c r="I72" s="175"/>
      <c r="J72" s="121"/>
      <c r="K72" s="7"/>
      <c r="M72" s="147"/>
      <c r="N72" s="143" t="s">
        <v>57</v>
      </c>
      <c r="O72" s="12"/>
      <c r="P72" s="12"/>
      <c r="Q72" s="12"/>
      <c r="R72" s="12"/>
      <c r="S72" s="19"/>
      <c r="T72" s="175">
        <v>26119</v>
      </c>
      <c r="U72" s="175">
        <v>25676</v>
      </c>
      <c r="V72" s="22"/>
    </row>
    <row r="73" spans="1:22" s="65" customFormat="1" ht="16.149999999999999" customHeight="1" x14ac:dyDescent="0.25">
      <c r="B73" s="254"/>
      <c r="C73" s="139"/>
      <c r="D73" s="7"/>
      <c r="E73" s="7"/>
      <c r="F73" s="7"/>
      <c r="G73" s="7"/>
      <c r="H73" s="7"/>
      <c r="I73" s="175"/>
      <c r="J73" s="121"/>
      <c r="K73" s="7"/>
      <c r="M73" s="147"/>
      <c r="N73" s="142" t="s">
        <v>58</v>
      </c>
      <c r="O73" s="12"/>
      <c r="P73" s="12"/>
      <c r="Q73" s="12"/>
      <c r="R73" s="12"/>
      <c r="S73" s="12"/>
      <c r="T73" s="176">
        <v>120123</v>
      </c>
      <c r="U73" s="176">
        <v>123682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36"/>
      <c r="K74" s="7"/>
      <c r="M74" s="147"/>
      <c r="N74" s="141" t="s">
        <v>83</v>
      </c>
      <c r="O74" s="12"/>
      <c r="P74" s="12"/>
      <c r="Q74" s="12"/>
      <c r="R74" s="12"/>
      <c r="S74" s="12"/>
      <c r="T74" s="176">
        <v>121396</v>
      </c>
      <c r="U74" s="176">
        <v>124995</v>
      </c>
      <c r="V74" s="22"/>
    </row>
    <row r="75" spans="1:22" s="65" customFormat="1" ht="16.149999999999999" customHeight="1" x14ac:dyDescent="0.25">
      <c r="K75" s="7"/>
      <c r="M75" s="146"/>
      <c r="N75" s="93"/>
      <c r="O75" s="12"/>
      <c r="P75" s="12"/>
      <c r="Q75" s="12"/>
      <c r="R75" s="12"/>
      <c r="S75" s="12"/>
      <c r="T75" s="56"/>
      <c r="U75" s="56"/>
      <c r="V75" s="22"/>
    </row>
    <row r="76" spans="1:22" s="65" customFormat="1" ht="16.149999999999999" customHeight="1" x14ac:dyDescent="0.25">
      <c r="K76" s="7"/>
      <c r="M76" s="138">
        <v>5</v>
      </c>
      <c r="N76" s="93" t="s">
        <v>5</v>
      </c>
      <c r="O76" s="12"/>
      <c r="P76" s="12"/>
      <c r="Q76" s="12"/>
      <c r="R76" s="12"/>
      <c r="S76" s="12"/>
      <c r="T76" s="56"/>
      <c r="U76" s="56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/>
      <c r="N77" s="93" t="s">
        <v>27</v>
      </c>
      <c r="O77" s="12"/>
      <c r="P77" s="12"/>
      <c r="Q77" s="12"/>
      <c r="R77" s="12"/>
      <c r="S77" s="12"/>
      <c r="T77" s="22"/>
      <c r="U77" s="22"/>
      <c r="V77" s="140"/>
    </row>
    <row r="78" spans="1:22" s="65" customFormat="1" ht="16.149999999999999" customHeight="1" x14ac:dyDescent="0.25">
      <c r="B78" s="7"/>
      <c r="K78" s="7"/>
      <c r="M78" s="146"/>
      <c r="N78" s="139" t="s">
        <v>9</v>
      </c>
      <c r="Q78" s="7"/>
      <c r="R78" s="7"/>
      <c r="S78" s="19"/>
      <c r="T78" s="175">
        <v>2248</v>
      </c>
      <c r="U78" s="175">
        <v>919</v>
      </c>
      <c r="V78" s="22"/>
    </row>
    <row r="79" spans="1:22" s="65" customFormat="1" ht="16.149999999999999" customHeight="1" x14ac:dyDescent="0.25">
      <c r="K79" s="7"/>
      <c r="L79" s="20"/>
      <c r="N79" s="139" t="s">
        <v>8</v>
      </c>
      <c r="Q79" s="7"/>
      <c r="R79" s="7"/>
      <c r="S79" s="19"/>
      <c r="T79" s="175">
        <v>3906</v>
      </c>
      <c r="U79" s="175">
        <v>3145</v>
      </c>
      <c r="V79" s="22"/>
    </row>
    <row r="80" spans="1:22" s="65" customFormat="1" ht="16.149999999999999" customHeight="1" x14ac:dyDescent="0.25">
      <c r="K80" s="7"/>
      <c r="L80" s="1"/>
      <c r="N80" s="139" t="s">
        <v>28</v>
      </c>
      <c r="Q80" s="7"/>
      <c r="R80" s="7"/>
      <c r="S80" s="19"/>
      <c r="T80" s="175">
        <v>1803</v>
      </c>
      <c r="U80" s="175">
        <v>1770</v>
      </c>
      <c r="V80" s="22"/>
    </row>
    <row r="81" spans="1:22" s="65" customFormat="1" ht="16.149999999999999" customHeight="1" x14ac:dyDescent="0.25">
      <c r="K81" s="7"/>
      <c r="L81" s="1"/>
      <c r="N81" s="93" t="s">
        <v>92</v>
      </c>
      <c r="O81" s="1"/>
      <c r="P81" s="1"/>
      <c r="Q81" s="7"/>
      <c r="R81" s="7"/>
      <c r="S81" s="19"/>
      <c r="T81" s="176">
        <v>7957</v>
      </c>
      <c r="U81" s="176">
        <v>5834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V82" s="22"/>
    </row>
    <row r="83" spans="1:22" s="65" customFormat="1" ht="16.149999999999999" customHeight="1" x14ac:dyDescent="0.3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2"/>
    </row>
    <row r="84" spans="1:22" s="65" customFormat="1" ht="16.149999999999999" customHeight="1" x14ac:dyDescent="0.3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s="27" customFormat="1" ht="12.75" x14ac:dyDescent="0.2">
      <c r="E124" s="26"/>
    </row>
    <row r="125" spans="5:5" s="27" customFormat="1" ht="12.75" x14ac:dyDescent="0.2">
      <c r="E125" s="26"/>
    </row>
    <row r="129" spans="5:5" s="27" customFormat="1" ht="12.75" x14ac:dyDescent="0.2">
      <c r="E129" s="26"/>
    </row>
  </sheetData>
  <mergeCells count="7">
    <mergeCell ref="A84:J84"/>
    <mergeCell ref="K84:U84"/>
    <mergeCell ref="A1:U1"/>
    <mergeCell ref="A3:U3"/>
    <mergeCell ref="A2:J2"/>
    <mergeCell ref="K2:U2"/>
    <mergeCell ref="A83:U83"/>
  </mergeCells>
  <phoneticPr fontId="0" type="noConversion"/>
  <conditionalFormatting sqref="I58">
    <cfRule type="cellIs" dxfId="17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6" orientation="portrait" horizontalDpi="300" r:id="rId1"/>
  <headerFooter alignWithMargins="0"/>
  <ignoredErrors>
    <ignoredError sqref="K42:S46 I82:L82 K17:S21 K47:S47 K55:S55 K75:L75 K76:L76 K32:S39 K30:R30 K67:S68 K66:L66 N66:S66 K31:R31 K78:L81 K77:L77 K41:S41 K40:R40 K24:S29 K22:R22 K23:R23 K65:S65 K56:M56 K57:M64 K13:L13 K14:L16 K70:L74 K69:L6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37" zoomScale="70" zoomScaleNormal="65" workbookViewId="0">
      <selection activeCell="A2" sqref="A2:U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65"/>
    </row>
    <row r="2" spans="1:22" ht="24.6" customHeight="1" x14ac:dyDescent="0.3">
      <c r="A2" s="283">
        <v>41729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147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66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124</v>
      </c>
      <c r="J5" s="63" t="s">
        <v>122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31.03.14</v>
      </c>
      <c r="U5" s="63" t="str">
        <f>+J5</f>
        <v>28.02.14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118"/>
      <c r="K6" s="7"/>
      <c r="M6" s="6" t="s">
        <v>17</v>
      </c>
      <c r="N6" s="7"/>
      <c r="O6" s="7"/>
      <c r="P6" s="9"/>
      <c r="Q6" s="9"/>
      <c r="R6" s="9"/>
      <c r="S6" s="10"/>
      <c r="T6" s="11"/>
      <c r="U6" s="11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118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0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58583</v>
      </c>
      <c r="U8" s="132">
        <v>57962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2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4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4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3280</v>
      </c>
      <c r="J13" s="126">
        <v>7970</v>
      </c>
      <c r="K13" s="57"/>
      <c r="L13" s="75"/>
      <c r="M13" s="188" t="s">
        <v>40</v>
      </c>
      <c r="N13" s="57"/>
      <c r="O13" s="57"/>
      <c r="P13" s="76"/>
      <c r="Q13" s="12"/>
      <c r="R13" s="76"/>
      <c r="S13" s="77"/>
      <c r="T13" s="126">
        <v>171</v>
      </c>
      <c r="U13" s="126">
        <v>99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10447</v>
      </c>
      <c r="J14" s="126">
        <v>8157</v>
      </c>
      <c r="K14" s="57"/>
      <c r="L14" s="75"/>
      <c r="M14" s="188" t="s">
        <v>115</v>
      </c>
      <c r="N14" s="57"/>
      <c r="O14" s="57"/>
      <c r="P14" s="76"/>
      <c r="Q14" s="12"/>
      <c r="R14" s="76"/>
      <c r="S14" s="77"/>
      <c r="T14" s="126">
        <v>66</v>
      </c>
      <c r="U14" s="126">
        <v>160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269677</v>
      </c>
      <c r="J15" s="126">
        <v>261559</v>
      </c>
      <c r="K15" s="57"/>
      <c r="L15" s="75"/>
      <c r="M15" s="91" t="s">
        <v>108</v>
      </c>
      <c r="T15" s="132">
        <v>237</v>
      </c>
      <c r="U15" s="132">
        <v>259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7928</v>
      </c>
      <c r="J16" s="126">
        <v>8853</v>
      </c>
      <c r="K16" s="57"/>
      <c r="L16" s="75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253</v>
      </c>
      <c r="J17" s="126">
        <v>241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7035</v>
      </c>
      <c r="J18" s="126">
        <v>7058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298620</v>
      </c>
      <c r="J19" s="132">
        <v>293838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6"/>
      <c r="J21" s="126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8619</v>
      </c>
      <c r="U22" s="126">
        <v>3886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115</v>
      </c>
      <c r="J23" s="126">
        <v>115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4</v>
      </c>
      <c r="T23" s="126">
        <v>1629</v>
      </c>
      <c r="U23" s="126">
        <v>1273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115</v>
      </c>
      <c r="J24" s="132">
        <v>115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4770</v>
      </c>
      <c r="U24" s="126">
        <v>4790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15018</v>
      </c>
      <c r="U25" s="132">
        <v>9949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298735</v>
      </c>
      <c r="J27" s="132">
        <v>293953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15255</v>
      </c>
      <c r="U27" s="132">
        <v>10208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14"/>
      <c r="T28" s="126"/>
      <c r="U28" s="126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12919</v>
      </c>
      <c r="J30" s="126">
        <v>14908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22693</v>
      </c>
      <c r="U30" s="126">
        <v>29410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94</v>
      </c>
      <c r="J31" s="126">
        <v>105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123486</v>
      </c>
      <c r="U31" s="126">
        <v>120123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13013</v>
      </c>
      <c r="J32" s="132">
        <v>15013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128366</v>
      </c>
      <c r="U32" s="126">
        <v>127339</v>
      </c>
      <c r="V32" s="60"/>
    </row>
    <row r="33" spans="1:22" s="65" customFormat="1" ht="19.899999999999999" customHeight="1" x14ac:dyDescent="0.25"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4734</v>
      </c>
      <c r="U33" s="126">
        <v>4759</v>
      </c>
      <c r="V33" s="60"/>
    </row>
    <row r="34" spans="1:22" s="65" customFormat="1" ht="19.899999999999999" customHeight="1" x14ac:dyDescent="0.25"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279279</v>
      </c>
      <c r="U34" s="132">
        <v>281631</v>
      </c>
      <c r="V34" s="60"/>
    </row>
    <row r="35" spans="1:22" s="65" customFormat="1" ht="19.899999999999999" customHeight="1" x14ac:dyDescent="0.25"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34"/>
      <c r="U36" s="134"/>
      <c r="V36" s="12"/>
    </row>
    <row r="37" spans="1:22" s="65" customFormat="1" ht="19.899999999999999" customHeight="1" x14ac:dyDescent="0.25">
      <c r="K37" s="57"/>
      <c r="L37" s="75"/>
      <c r="N37" s="57"/>
      <c r="O37" s="57"/>
      <c r="P37" s="76"/>
      <c r="Q37" s="12"/>
      <c r="R37" s="76"/>
      <c r="S37" s="77"/>
      <c r="T37" s="134"/>
      <c r="U37" s="134"/>
      <c r="V37" s="60"/>
    </row>
    <row r="38" spans="1:22" s="65" customFormat="1" ht="19.899999999999999" customHeight="1" x14ac:dyDescent="0.25">
      <c r="A38" s="98" t="s">
        <v>11</v>
      </c>
      <c r="B38" s="57"/>
      <c r="C38" s="73"/>
      <c r="D38" s="73"/>
      <c r="E38" s="73"/>
      <c r="F38" s="73"/>
      <c r="G38" s="73"/>
      <c r="H38" s="77"/>
      <c r="I38" s="126"/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3">
        <v>353117</v>
      </c>
      <c r="U38" s="133">
        <v>349801</v>
      </c>
      <c r="V38" s="60"/>
    </row>
    <row r="39" spans="1:22" s="65" customFormat="1" ht="19.899999999999999" customHeight="1" x14ac:dyDescent="0.25">
      <c r="A39" s="112" t="s">
        <v>113</v>
      </c>
      <c r="B39" s="57"/>
      <c r="C39" s="73"/>
      <c r="D39" s="73"/>
      <c r="E39" s="73"/>
      <c r="F39" s="73"/>
      <c r="G39" s="73"/>
      <c r="H39" s="77"/>
      <c r="I39" s="126">
        <v>938</v>
      </c>
      <c r="J39" s="126">
        <v>938</v>
      </c>
      <c r="K39" s="57"/>
      <c r="L39" s="75"/>
      <c r="M39" s="90"/>
      <c r="N39" s="57"/>
      <c r="O39" s="57"/>
      <c r="P39" s="76"/>
      <c r="Q39" s="12"/>
      <c r="R39" s="76"/>
      <c r="S39" s="77"/>
      <c r="T39" s="132"/>
      <c r="U39" s="132"/>
      <c r="V39" s="60"/>
    </row>
    <row r="40" spans="1:22" s="65" customFormat="1" ht="19.899999999999999" customHeight="1" x14ac:dyDescent="0.25">
      <c r="A40" s="112" t="s">
        <v>49</v>
      </c>
      <c r="B40" s="57"/>
      <c r="C40" s="73"/>
      <c r="D40" s="73"/>
      <c r="E40" s="73"/>
      <c r="F40" s="73"/>
      <c r="G40" s="73"/>
      <c r="H40" s="77"/>
      <c r="I40" s="126">
        <v>338</v>
      </c>
      <c r="J40" s="126">
        <v>340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7505</v>
      </c>
      <c r="U40" s="132">
        <v>7957</v>
      </c>
      <c r="V40" s="60"/>
    </row>
    <row r="41" spans="1:22" s="65" customFormat="1" ht="19.899999999999999" customHeight="1" x14ac:dyDescent="0.25">
      <c r="A41" s="98" t="s">
        <v>106</v>
      </c>
      <c r="B41" s="57"/>
      <c r="C41" s="73"/>
      <c r="D41" s="73"/>
      <c r="E41" s="73"/>
      <c r="F41" s="73"/>
      <c r="G41" s="73"/>
      <c r="H41" s="77"/>
      <c r="I41" s="132">
        <v>1276</v>
      </c>
      <c r="J41" s="132">
        <v>1278</v>
      </c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/>
      <c r="U42" s="126" t="s">
        <v>74</v>
      </c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34"/>
      <c r="J43" s="134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34"/>
      <c r="J44" s="134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-51583</v>
      </c>
      <c r="U44" s="126">
        <v>-51499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34"/>
      <c r="J45" s="134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3">
        <v>-47598</v>
      </c>
      <c r="U45" s="133">
        <v>-47514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313024</v>
      </c>
      <c r="J47" s="129">
        <v>310244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313024</v>
      </c>
      <c r="U47" s="135">
        <v>310244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39"/>
      <c r="C55" s="19" t="s">
        <v>120</v>
      </c>
      <c r="D55" s="19"/>
      <c r="E55" s="7"/>
      <c r="F55" s="7"/>
      <c r="G55" s="7"/>
      <c r="H55" s="19"/>
      <c r="I55" s="175">
        <v>85638</v>
      </c>
      <c r="J55" s="175">
        <v>84049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253"/>
      <c r="C56" s="22" t="s">
        <v>119</v>
      </c>
      <c r="D56" s="12"/>
      <c r="E56" s="12"/>
      <c r="F56" s="12"/>
      <c r="G56" s="12"/>
      <c r="H56" s="12"/>
      <c r="I56" s="175">
        <v>-68</v>
      </c>
      <c r="J56" s="175">
        <v>-74</v>
      </c>
      <c r="K56" s="7"/>
      <c r="M56" s="88"/>
      <c r="N56" s="143" t="s">
        <v>52</v>
      </c>
      <c r="O56" s="12"/>
      <c r="P56" s="12"/>
      <c r="Q56" s="12"/>
      <c r="R56" s="7"/>
      <c r="S56" s="7"/>
      <c r="T56" s="175">
        <v>7948</v>
      </c>
      <c r="U56" s="175">
        <v>3166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85570</v>
      </c>
      <c r="J57" s="176">
        <v>83975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671</v>
      </c>
      <c r="U57" s="175">
        <v>720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3.4870000000000001</v>
      </c>
      <c r="J58" s="216">
        <v>3.496</v>
      </c>
      <c r="K58" s="7"/>
      <c r="M58" s="88"/>
      <c r="N58" s="142" t="s">
        <v>15</v>
      </c>
      <c r="O58" s="7"/>
      <c r="P58" s="24"/>
      <c r="Q58" s="25"/>
      <c r="R58" s="7"/>
      <c r="S58" s="7"/>
      <c r="T58" s="176">
        <v>8619</v>
      </c>
      <c r="U58" s="176">
        <v>3886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7"/>
      <c r="Q59" s="7"/>
      <c r="R59" s="7"/>
      <c r="S59" s="7"/>
      <c r="T59" s="121"/>
      <c r="U59" s="121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8"/>
      <c r="P60" s="11"/>
      <c r="Q60" s="8"/>
      <c r="R60" s="8"/>
      <c r="S60" s="8"/>
      <c r="T60" s="175">
        <v>22693</v>
      </c>
      <c r="U60" s="175">
        <v>29410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/>
      <c r="O61" s="12"/>
      <c r="P61" s="12"/>
      <c r="Q61" s="12"/>
      <c r="R61" s="12"/>
      <c r="S61" s="12"/>
      <c r="T61" s="175"/>
      <c r="U61" s="175"/>
    </row>
    <row r="62" spans="1:22" s="65" customFormat="1" ht="16.149999999999999" customHeight="1" x14ac:dyDescent="0.25">
      <c r="A62" s="93"/>
      <c r="B62" s="143" t="s">
        <v>59</v>
      </c>
      <c r="C62" s="22"/>
      <c r="D62" s="22"/>
      <c r="E62" s="22"/>
      <c r="F62" s="22"/>
      <c r="G62" s="22"/>
      <c r="H62" s="22"/>
      <c r="I62" s="175">
        <v>115</v>
      </c>
      <c r="J62" s="175">
        <v>115</v>
      </c>
      <c r="K62" s="7"/>
      <c r="M62" s="88"/>
      <c r="N62" s="149" t="s">
        <v>54</v>
      </c>
      <c r="O62" s="177"/>
      <c r="P62" s="22"/>
      <c r="Q62" s="12"/>
      <c r="R62" s="12"/>
      <c r="S62" s="12"/>
      <c r="T62" s="176">
        <v>22693</v>
      </c>
      <c r="U62" s="176">
        <v>29410</v>
      </c>
    </row>
    <row r="63" spans="1:22" s="65" customFormat="1" ht="16.149999999999999" customHeight="1" x14ac:dyDescent="0.25">
      <c r="A63" s="93"/>
      <c r="B63" s="149" t="s">
        <v>60</v>
      </c>
      <c r="C63" s="22"/>
      <c r="G63" s="22"/>
      <c r="H63" s="150"/>
      <c r="I63" s="176">
        <v>115</v>
      </c>
      <c r="J63" s="176">
        <v>115</v>
      </c>
      <c r="K63" s="7"/>
      <c r="M63" s="88"/>
      <c r="N63" s="141" t="s">
        <v>84</v>
      </c>
      <c r="O63" s="7"/>
      <c r="P63" s="7"/>
      <c r="Q63" s="7"/>
      <c r="R63" s="7"/>
      <c r="S63" s="7"/>
      <c r="T63" s="176">
        <v>31312</v>
      </c>
      <c r="U63" s="176">
        <v>33296</v>
      </c>
    </row>
    <row r="64" spans="1:22" s="65" customFormat="1" ht="16.149999999999999" customHeight="1" x14ac:dyDescent="0.25">
      <c r="B64" s="149" t="s">
        <v>25</v>
      </c>
      <c r="I64" s="121"/>
      <c r="J64" s="121"/>
      <c r="K64" s="7"/>
    </row>
    <row r="65" spans="1:22" s="65" customFormat="1" ht="16.149999999999999" customHeight="1" x14ac:dyDescent="0.25">
      <c r="B65" s="149" t="s">
        <v>62</v>
      </c>
      <c r="I65" s="176">
        <v>0</v>
      </c>
      <c r="J65" s="176">
        <v>0</v>
      </c>
      <c r="K65" s="7"/>
    </row>
    <row r="66" spans="1:22" s="65" customFormat="1" ht="16.149999999999999" customHeight="1" x14ac:dyDescent="0.25">
      <c r="B66" s="148" t="s">
        <v>81</v>
      </c>
      <c r="I66" s="176">
        <v>115</v>
      </c>
      <c r="J66" s="176">
        <v>115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1629</v>
      </c>
      <c r="U68" s="175">
        <v>1273</v>
      </c>
    </row>
    <row r="69" spans="1:22" s="65" customFormat="1" ht="16.149999999999999" customHeight="1" x14ac:dyDescent="0.25">
      <c r="K69" s="7"/>
      <c r="M69" s="147"/>
      <c r="N69" s="142" t="s">
        <v>15</v>
      </c>
      <c r="P69" s="12"/>
      <c r="Q69" s="7"/>
      <c r="R69" s="7"/>
      <c r="S69" s="7"/>
      <c r="T69" s="176">
        <v>1629</v>
      </c>
      <c r="U69" s="176">
        <v>1273</v>
      </c>
    </row>
    <row r="70" spans="1:22" s="65" customFormat="1" ht="16.149999999999999" customHeight="1" x14ac:dyDescent="0.25">
      <c r="K70" s="7"/>
      <c r="M70" s="147"/>
      <c r="N70" s="142" t="s">
        <v>55</v>
      </c>
      <c r="P70" s="12"/>
      <c r="Q70" s="7"/>
      <c r="R70" s="7"/>
      <c r="S70" s="7"/>
      <c r="T70" s="121"/>
      <c r="U70" s="121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N71" s="143" t="s">
        <v>56</v>
      </c>
      <c r="P71" s="12"/>
      <c r="Q71" s="11"/>
      <c r="R71" s="12"/>
      <c r="S71" s="12"/>
      <c r="T71" s="175">
        <v>102007</v>
      </c>
      <c r="U71" s="175">
        <v>94004</v>
      </c>
      <c r="V71" s="22"/>
    </row>
    <row r="72" spans="1:22" s="65" customFormat="1" ht="16.149999999999999" customHeight="1" x14ac:dyDescent="0.25">
      <c r="B72" s="254"/>
      <c r="C72" s="139"/>
      <c r="D72" s="7"/>
      <c r="E72" s="7"/>
      <c r="F72" s="7"/>
      <c r="G72" s="7"/>
      <c r="H72" s="7"/>
      <c r="I72" s="175"/>
      <c r="J72" s="121"/>
      <c r="K72" s="7"/>
      <c r="M72" s="147"/>
      <c r="N72" s="143" t="s">
        <v>57</v>
      </c>
      <c r="O72" s="12"/>
      <c r="P72" s="12"/>
      <c r="Q72" s="12"/>
      <c r="R72" s="12"/>
      <c r="S72" s="19"/>
      <c r="T72" s="175">
        <v>21479</v>
      </c>
      <c r="U72" s="175">
        <v>26119</v>
      </c>
      <c r="V72" s="22"/>
    </row>
    <row r="73" spans="1:22" s="65" customFormat="1" ht="16.149999999999999" customHeight="1" x14ac:dyDescent="0.25">
      <c r="B73" s="254"/>
      <c r="C73" s="139"/>
      <c r="D73" s="7"/>
      <c r="E73" s="7"/>
      <c r="F73" s="7"/>
      <c r="G73" s="7"/>
      <c r="H73" s="7"/>
      <c r="I73" s="175"/>
      <c r="J73" s="121"/>
      <c r="K73" s="7"/>
      <c r="M73" s="147"/>
      <c r="N73" s="142" t="s">
        <v>58</v>
      </c>
      <c r="O73" s="12"/>
      <c r="P73" s="12"/>
      <c r="Q73" s="12"/>
      <c r="R73" s="12"/>
      <c r="S73" s="12"/>
      <c r="T73" s="176">
        <v>123486</v>
      </c>
      <c r="U73" s="176">
        <v>120123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36"/>
      <c r="K74" s="7"/>
      <c r="M74" s="147"/>
      <c r="N74" s="141" t="s">
        <v>83</v>
      </c>
      <c r="O74" s="12"/>
      <c r="P74" s="12"/>
      <c r="Q74" s="12"/>
      <c r="R74" s="12"/>
      <c r="S74" s="12"/>
      <c r="T74" s="176">
        <v>125115</v>
      </c>
      <c r="U74" s="176">
        <v>121396</v>
      </c>
      <c r="V74" s="22"/>
    </row>
    <row r="75" spans="1:22" s="65" customFormat="1" ht="16.149999999999999" customHeight="1" x14ac:dyDescent="0.25">
      <c r="K75" s="7"/>
      <c r="M75" s="146"/>
      <c r="N75" s="93"/>
      <c r="O75" s="12"/>
      <c r="P75" s="12"/>
      <c r="Q75" s="12"/>
      <c r="R75" s="12"/>
      <c r="S75" s="12"/>
      <c r="T75" s="56"/>
      <c r="U75" s="56"/>
      <c r="V75" s="22"/>
    </row>
    <row r="76" spans="1:22" s="65" customFormat="1" ht="16.149999999999999" customHeight="1" x14ac:dyDescent="0.25">
      <c r="K76" s="7"/>
      <c r="M76" s="138">
        <v>5</v>
      </c>
      <c r="N76" s="93" t="s">
        <v>5</v>
      </c>
      <c r="O76" s="12"/>
      <c r="P76" s="12"/>
      <c r="Q76" s="12"/>
      <c r="R76" s="12"/>
      <c r="S76" s="12"/>
      <c r="T76" s="56"/>
      <c r="U76" s="56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/>
      <c r="N77" s="93" t="s">
        <v>27</v>
      </c>
      <c r="O77" s="12"/>
      <c r="P77" s="12"/>
      <c r="Q77" s="12"/>
      <c r="R77" s="12"/>
      <c r="S77" s="12"/>
      <c r="T77" s="22"/>
      <c r="U77" s="22"/>
      <c r="V77" s="140"/>
    </row>
    <row r="78" spans="1:22" s="65" customFormat="1" ht="16.149999999999999" customHeight="1" x14ac:dyDescent="0.25">
      <c r="B78" s="7"/>
      <c r="K78" s="7"/>
      <c r="M78" s="146"/>
      <c r="N78" s="139" t="s">
        <v>9</v>
      </c>
      <c r="Q78" s="7"/>
      <c r="R78" s="7"/>
      <c r="S78" s="19"/>
      <c r="T78" s="175">
        <v>1975</v>
      </c>
      <c r="U78" s="175">
        <v>2248</v>
      </c>
      <c r="V78" s="22"/>
    </row>
    <row r="79" spans="1:22" s="65" customFormat="1" ht="16.149999999999999" customHeight="1" x14ac:dyDescent="0.25">
      <c r="K79" s="7"/>
      <c r="L79" s="20"/>
      <c r="N79" s="139" t="s">
        <v>8</v>
      </c>
      <c r="Q79" s="7"/>
      <c r="R79" s="7"/>
      <c r="S79" s="19"/>
      <c r="T79" s="175">
        <v>3728</v>
      </c>
      <c r="U79" s="175">
        <v>3906</v>
      </c>
      <c r="V79" s="22"/>
    </row>
    <row r="80" spans="1:22" s="65" customFormat="1" ht="16.149999999999999" customHeight="1" x14ac:dyDescent="0.25">
      <c r="K80" s="7"/>
      <c r="L80" s="1"/>
      <c r="N80" s="139" t="s">
        <v>28</v>
      </c>
      <c r="Q80" s="7"/>
      <c r="R80" s="7"/>
      <c r="S80" s="19"/>
      <c r="T80" s="175">
        <v>1802</v>
      </c>
      <c r="U80" s="175">
        <v>1803</v>
      </c>
      <c r="V80" s="22"/>
    </row>
    <row r="81" spans="1:22" s="65" customFormat="1" ht="16.149999999999999" customHeight="1" x14ac:dyDescent="0.25">
      <c r="K81" s="7"/>
      <c r="L81" s="1"/>
      <c r="N81" s="93" t="s">
        <v>92</v>
      </c>
      <c r="O81" s="1"/>
      <c r="P81" s="1"/>
      <c r="Q81" s="7"/>
      <c r="R81" s="7"/>
      <c r="S81" s="19"/>
      <c r="T81" s="176">
        <v>7505</v>
      </c>
      <c r="U81" s="176">
        <v>7957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V82" s="22"/>
    </row>
    <row r="83" spans="1:22" s="65" customFormat="1" ht="16.149999999999999" customHeight="1" x14ac:dyDescent="0.3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2"/>
    </row>
    <row r="84" spans="1:22" s="65" customFormat="1" ht="16.149999999999999" customHeight="1" x14ac:dyDescent="0.3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1:22" ht="12.75" x14ac:dyDescent="0.2">
      <c r="A124" s="27"/>
      <c r="B124" s="27"/>
      <c r="C124" s="27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2.75" x14ac:dyDescent="0.2">
      <c r="A125" s="27"/>
      <c r="B125" s="27"/>
      <c r="C125" s="27"/>
      <c r="D125" s="27"/>
      <c r="E125" s="26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9" spans="5:5" s="27" customFormat="1" ht="12.75" x14ac:dyDescent="0.2">
      <c r="E129" s="26"/>
    </row>
  </sheetData>
  <mergeCells count="7">
    <mergeCell ref="A84:J84"/>
    <mergeCell ref="K84:U84"/>
    <mergeCell ref="A1:U1"/>
    <mergeCell ref="A3:U3"/>
    <mergeCell ref="A2:J2"/>
    <mergeCell ref="K2:U2"/>
    <mergeCell ref="A83:U83"/>
  </mergeCells>
  <phoneticPr fontId="0" type="noConversion"/>
  <conditionalFormatting sqref="I58">
    <cfRule type="cellIs" dxfId="16" priority="2" stopIfTrue="1" operator="notEqual">
      <formula>#REF!</formula>
    </cfRule>
  </conditionalFormatting>
  <conditionalFormatting sqref="J58">
    <cfRule type="cellIs" dxfId="15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4" zoomScale="70" zoomScaleNormal="65" workbookViewId="0">
      <selection activeCell="I13" sqref="I13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41759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148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125</v>
      </c>
      <c r="J5" s="63" t="s">
        <v>124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30.04.14</v>
      </c>
      <c r="U5" s="63" t="s">
        <v>124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59837</v>
      </c>
      <c r="U8" s="132">
        <v>58583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9575</v>
      </c>
      <c r="J13" s="126">
        <v>3280</v>
      </c>
      <c r="K13" s="57"/>
      <c r="L13" s="75"/>
      <c r="M13" s="188" t="s">
        <v>40</v>
      </c>
      <c r="N13" s="57"/>
      <c r="O13" s="57"/>
      <c r="P13" s="76"/>
      <c r="Q13" s="12"/>
      <c r="R13" s="76"/>
      <c r="S13" s="77"/>
      <c r="T13" s="126">
        <v>337</v>
      </c>
      <c r="U13" s="126">
        <v>171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10481</v>
      </c>
      <c r="J14" s="126">
        <v>10447</v>
      </c>
      <c r="K14" s="57"/>
      <c r="L14" s="75"/>
      <c r="M14" s="188" t="s">
        <v>115</v>
      </c>
      <c r="N14" s="57"/>
      <c r="O14" s="57"/>
      <c r="P14" s="76"/>
      <c r="Q14" s="12"/>
      <c r="R14" s="76"/>
      <c r="S14" s="77"/>
      <c r="T14" s="126">
        <v>0</v>
      </c>
      <c r="U14" s="126">
        <v>66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272913</v>
      </c>
      <c r="J15" s="126">
        <v>269677</v>
      </c>
      <c r="K15" s="57"/>
      <c r="L15" s="75"/>
      <c r="M15" s="91" t="s">
        <v>108</v>
      </c>
      <c r="T15" s="132">
        <v>337</v>
      </c>
      <c r="U15" s="133">
        <v>237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0</v>
      </c>
      <c r="J16" s="126">
        <v>7928</v>
      </c>
      <c r="K16" s="57"/>
      <c r="L16" s="75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174</v>
      </c>
      <c r="J17" s="126">
        <v>253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6934</v>
      </c>
      <c r="J18" s="126">
        <v>7035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300077</v>
      </c>
      <c r="J19" s="132">
        <v>298620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9562</v>
      </c>
      <c r="U22" s="126">
        <v>8619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114</v>
      </c>
      <c r="J23" s="126">
        <v>115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4</v>
      </c>
      <c r="T23" s="126">
        <v>1336</v>
      </c>
      <c r="U23" s="126">
        <v>1629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114</v>
      </c>
      <c r="J24" s="123">
        <v>115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4754</v>
      </c>
      <c r="U24" s="126">
        <v>4770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15652</v>
      </c>
      <c r="U25" s="133">
        <v>15018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300191</v>
      </c>
      <c r="J27" s="123">
        <v>298735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15989</v>
      </c>
      <c r="U27" s="133">
        <v>15255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12849</v>
      </c>
      <c r="J30" s="126">
        <v>12919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27867</v>
      </c>
      <c r="U30" s="126">
        <v>22693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100</v>
      </c>
      <c r="J31" s="126">
        <v>94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117309</v>
      </c>
      <c r="U31" s="126">
        <v>123486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12949</v>
      </c>
      <c r="J32" s="123">
        <v>13013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129396</v>
      </c>
      <c r="U32" s="134">
        <v>128366</v>
      </c>
      <c r="V32" s="60"/>
    </row>
    <row r="33" spans="1:22" s="65" customFormat="1" ht="19.899999999999999" customHeight="1" x14ac:dyDescent="0.25">
      <c r="A33" s="112"/>
      <c r="B33" s="113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5374</v>
      </c>
      <c r="U33" s="126">
        <v>4734</v>
      </c>
      <c r="V33" s="60"/>
    </row>
    <row r="34" spans="1:22" s="65" customFormat="1" ht="19.899999999999999" customHeight="1" x14ac:dyDescent="0.25"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279946</v>
      </c>
      <c r="U34" s="133">
        <v>279279</v>
      </c>
      <c r="V34" s="60"/>
    </row>
    <row r="35" spans="1:22" s="65" customFormat="1" ht="19.899999999999999" customHeight="1" x14ac:dyDescent="0.25"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>
        <v>938</v>
      </c>
      <c r="J38" s="126">
        <v>938</v>
      </c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>
        <v>355772</v>
      </c>
      <c r="U38" s="133">
        <v>353117</v>
      </c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>
        <v>337</v>
      </c>
      <c r="J39" s="126">
        <v>338</v>
      </c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>
        <v>1275</v>
      </c>
      <c r="J40" s="123">
        <v>1276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6277</v>
      </c>
      <c r="U40" s="133">
        <v>7505</v>
      </c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 t="s">
        <v>74</v>
      </c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-51619</v>
      </c>
      <c r="U44" s="126">
        <v>-51583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>
        <v>-47634</v>
      </c>
      <c r="U45" s="132">
        <v>-47598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314415</v>
      </c>
      <c r="J47" s="129">
        <v>313024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314415</v>
      </c>
      <c r="U47" s="135">
        <v>313024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>
        <v>86577</v>
      </c>
      <c r="J55" s="121">
        <v>85638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>
        <v>-97</v>
      </c>
      <c r="J56" s="121">
        <v>-68</v>
      </c>
      <c r="K56" s="7"/>
      <c r="M56" s="88"/>
      <c r="N56" s="143" t="s">
        <v>52</v>
      </c>
      <c r="O56" s="12"/>
      <c r="P56" s="12"/>
      <c r="Q56" s="12"/>
      <c r="R56" s="7"/>
      <c r="S56" s="7"/>
      <c r="T56" s="175">
        <v>8847</v>
      </c>
      <c r="U56" s="121">
        <v>7948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86480</v>
      </c>
      <c r="J57" s="136">
        <v>85570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715</v>
      </c>
      <c r="U57" s="121">
        <v>671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3.4660000000000002</v>
      </c>
      <c r="J58" s="217">
        <v>3.4870000000000001</v>
      </c>
      <c r="K58" s="7"/>
      <c r="M58" s="88"/>
      <c r="N58" s="142" t="s">
        <v>15</v>
      </c>
      <c r="O58" s="7"/>
      <c r="P58" s="24"/>
      <c r="Q58" s="25"/>
      <c r="R58" s="7"/>
      <c r="S58" s="7"/>
      <c r="T58" s="176">
        <v>9562</v>
      </c>
      <c r="U58" s="136">
        <v>8619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7"/>
      <c r="Q59" s="7"/>
      <c r="R59" s="7"/>
      <c r="S59" s="7"/>
      <c r="T59" s="121"/>
      <c r="U59" s="121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8"/>
      <c r="P60" s="11"/>
      <c r="Q60" s="8"/>
      <c r="R60" s="8"/>
      <c r="S60" s="8"/>
      <c r="T60" s="175">
        <v>27867</v>
      </c>
      <c r="U60" s="121">
        <v>22693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</row>
    <row r="62" spans="1:22" s="65" customFormat="1" ht="16.149999999999999" customHeight="1" x14ac:dyDescent="0.25">
      <c r="A62" s="93"/>
      <c r="B62" s="143"/>
      <c r="C62" s="22"/>
      <c r="D62" s="22"/>
      <c r="E62" s="22"/>
      <c r="F62" s="22"/>
      <c r="G62" s="22"/>
      <c r="H62" s="22"/>
      <c r="I62" s="175"/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>
        <v>114</v>
      </c>
      <c r="J63" s="121">
        <v>115</v>
      </c>
      <c r="K63" s="7"/>
      <c r="M63" s="88"/>
      <c r="N63" s="149" t="s">
        <v>54</v>
      </c>
      <c r="O63" s="177"/>
      <c r="P63" s="22"/>
      <c r="Q63" s="12"/>
      <c r="R63" s="12"/>
      <c r="S63" s="12"/>
      <c r="T63" s="176">
        <v>27867</v>
      </c>
      <c r="U63" s="136">
        <v>22693</v>
      </c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>
        <v>114</v>
      </c>
      <c r="J64" s="136">
        <v>115</v>
      </c>
      <c r="K64" s="7"/>
      <c r="N64" s="141" t="s">
        <v>84</v>
      </c>
      <c r="O64" s="7"/>
      <c r="P64" s="7"/>
      <c r="Q64" s="7"/>
      <c r="R64" s="7"/>
      <c r="S64" s="7"/>
      <c r="T64" s="176">
        <v>37429</v>
      </c>
      <c r="U64" s="136">
        <v>31312</v>
      </c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9" t="s">
        <v>62</v>
      </c>
      <c r="I66" s="136">
        <v>0</v>
      </c>
      <c r="J66" s="136">
        <v>0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8" t="s">
        <v>81</v>
      </c>
      <c r="I67" s="176">
        <v>114</v>
      </c>
      <c r="J67" s="136">
        <v>115</v>
      </c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1336</v>
      </c>
      <c r="U68" s="121">
        <v>1629</v>
      </c>
    </row>
    <row r="69" spans="1:22" s="65" customFormat="1" ht="16.149999999999999" customHeight="1" x14ac:dyDescent="0.25">
      <c r="K69" s="7"/>
      <c r="M69" s="147"/>
      <c r="N69" s="142" t="s">
        <v>15</v>
      </c>
      <c r="P69" s="12"/>
      <c r="Q69" s="7"/>
      <c r="R69" s="7"/>
      <c r="S69" s="7"/>
      <c r="T69" s="176">
        <v>1336</v>
      </c>
      <c r="U69" s="136">
        <v>1629</v>
      </c>
    </row>
    <row r="70" spans="1:22" s="65" customFormat="1" ht="16.149999999999999" customHeight="1" x14ac:dyDescent="0.25">
      <c r="K70" s="7"/>
      <c r="M70" s="147"/>
      <c r="N70" s="142" t="s">
        <v>55</v>
      </c>
      <c r="P70" s="12"/>
      <c r="Q70" s="7"/>
      <c r="R70" s="7"/>
      <c r="S70" s="7"/>
      <c r="T70" s="121"/>
      <c r="U70" s="121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V71" s="22"/>
    </row>
    <row r="72" spans="1:22" s="65" customFormat="1" ht="16.149999999999999" customHeight="1" x14ac:dyDescent="0.25">
      <c r="B72" s="145"/>
      <c r="C72" s="139"/>
      <c r="D72" s="7"/>
      <c r="E72" s="7"/>
      <c r="F72" s="7"/>
      <c r="G72" s="7"/>
      <c r="H72" s="7"/>
      <c r="I72" s="175"/>
      <c r="J72" s="121"/>
      <c r="K72" s="7"/>
      <c r="M72" s="147"/>
      <c r="N72" s="143" t="s">
        <v>56</v>
      </c>
      <c r="P72" s="12"/>
      <c r="Q72" s="11"/>
      <c r="R72" s="12"/>
      <c r="S72" s="12"/>
      <c r="T72" s="175">
        <v>89791</v>
      </c>
      <c r="U72" s="121">
        <v>102007</v>
      </c>
      <c r="V72" s="22"/>
    </row>
    <row r="73" spans="1:22" s="65" customFormat="1" ht="16.149999999999999" customHeight="1" x14ac:dyDescent="0.25">
      <c r="B73" s="145"/>
      <c r="C73" s="139"/>
      <c r="D73" s="7"/>
      <c r="E73" s="7"/>
      <c r="F73" s="7"/>
      <c r="G73" s="7"/>
      <c r="H73" s="7"/>
      <c r="I73" s="175"/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>
        <v>27518</v>
      </c>
      <c r="U73" s="121">
        <v>21479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>
        <v>117309</v>
      </c>
      <c r="U74" s="136">
        <v>123486</v>
      </c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>
        <v>118645</v>
      </c>
      <c r="U75" s="136">
        <v>125115</v>
      </c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5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>
        <v>858</v>
      </c>
      <c r="U79" s="121">
        <v>1975</v>
      </c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>
        <v>3603</v>
      </c>
      <c r="U80" s="121">
        <v>3728</v>
      </c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>
        <v>1816</v>
      </c>
      <c r="U81" s="121">
        <v>1802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>
        <v>6277</v>
      </c>
      <c r="U82" s="136">
        <v>7505</v>
      </c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4" priority="6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  <ignoredErrors>
    <ignoredError sqref="T84:T105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4" zoomScale="70" zoomScaleNormal="65" workbookViewId="0">
      <selection activeCell="I13" sqref="I13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41790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149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126</v>
      </c>
      <c r="J5" s="63" t="s">
        <v>125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31.05.14</v>
      </c>
      <c r="U5" s="63" t="s">
        <v>125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60238</v>
      </c>
      <c r="U8" s="132">
        <v>59837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4228</v>
      </c>
      <c r="J13" s="126">
        <v>9575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866</v>
      </c>
      <c r="U13" s="126">
        <v>0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8973</v>
      </c>
      <c r="J14" s="126">
        <v>10481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397</v>
      </c>
      <c r="U14" s="126">
        <v>337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280681</v>
      </c>
      <c r="J15" s="126">
        <v>272913</v>
      </c>
      <c r="K15" s="57"/>
      <c r="L15" s="75"/>
      <c r="M15" s="91" t="s">
        <v>108</v>
      </c>
      <c r="N15" s="57"/>
      <c r="O15" s="57"/>
      <c r="P15" s="76"/>
      <c r="Q15" s="12"/>
      <c r="R15" s="76"/>
      <c r="S15" s="77"/>
      <c r="T15" s="132">
        <v>1263</v>
      </c>
      <c r="U15" s="133">
        <v>337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866</v>
      </c>
      <c r="J16" s="126">
        <v>0</v>
      </c>
      <c r="K16" s="57"/>
      <c r="L16" s="75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102</v>
      </c>
      <c r="J17" s="126">
        <v>174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6926</v>
      </c>
      <c r="J18" s="126">
        <v>6934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301776</v>
      </c>
      <c r="J19" s="132">
        <v>300077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9554</v>
      </c>
      <c r="U22" s="126">
        <v>9562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115</v>
      </c>
      <c r="J23" s="126">
        <v>114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>
        <v>1158</v>
      </c>
      <c r="U23" s="126">
        <v>1336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115</v>
      </c>
      <c r="J24" s="132">
        <v>114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4737</v>
      </c>
      <c r="U24" s="126">
        <v>4754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15449</v>
      </c>
      <c r="U25" s="133">
        <v>15652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301891</v>
      </c>
      <c r="J27" s="132">
        <v>300191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16712</v>
      </c>
      <c r="U27" s="133">
        <v>15989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12948</v>
      </c>
      <c r="J30" s="126">
        <v>12849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31784</v>
      </c>
      <c r="U30" s="126">
        <v>27867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107</v>
      </c>
      <c r="J31" s="126">
        <v>100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113719</v>
      </c>
      <c r="U31" s="126">
        <v>117309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13055</v>
      </c>
      <c r="J32" s="132">
        <v>12949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130425</v>
      </c>
      <c r="U32" s="134">
        <v>129396</v>
      </c>
      <c r="V32" s="60"/>
    </row>
    <row r="33" spans="1:22" s="65" customFormat="1" ht="19.899999999999999" customHeight="1" x14ac:dyDescent="0.25"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4744</v>
      </c>
      <c r="U33" s="126">
        <v>5374</v>
      </c>
      <c r="V33" s="60"/>
    </row>
    <row r="34" spans="1:22" s="65" customFormat="1" ht="19.899999999999999" customHeight="1" x14ac:dyDescent="0.25"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280672</v>
      </c>
      <c r="U34" s="133">
        <v>279946</v>
      </c>
      <c r="V34" s="60"/>
    </row>
    <row r="35" spans="1:22" s="65" customFormat="1" ht="19.899999999999999" customHeight="1" x14ac:dyDescent="0.25"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>
        <v>938</v>
      </c>
      <c r="J38" s="126">
        <v>938</v>
      </c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>
        <v>357622</v>
      </c>
      <c r="U38" s="133">
        <v>355772</v>
      </c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>
        <v>336</v>
      </c>
      <c r="J39" s="126">
        <v>337</v>
      </c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>
        <v>1274</v>
      </c>
      <c r="J40" s="132">
        <v>1275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6213</v>
      </c>
      <c r="U40" s="133">
        <v>6277</v>
      </c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 t="s">
        <v>74</v>
      </c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-51600</v>
      </c>
      <c r="U44" s="126">
        <v>-51619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>
        <v>-47615</v>
      </c>
      <c r="U45" s="132">
        <v>-47634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316220</v>
      </c>
      <c r="J47" s="129">
        <v>314415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316220</v>
      </c>
      <c r="U47" s="267">
        <v>314415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30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30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30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30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130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30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>
        <v>86842</v>
      </c>
      <c r="J55" s="175">
        <v>86577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>
        <v>-364</v>
      </c>
      <c r="J56" s="175">
        <v>-97</v>
      </c>
      <c r="K56" s="7"/>
      <c r="M56" s="88"/>
      <c r="N56" s="143" t="s">
        <v>52</v>
      </c>
      <c r="O56" s="12"/>
      <c r="P56" s="12"/>
      <c r="Q56" s="12"/>
      <c r="R56" s="7"/>
      <c r="S56" s="7"/>
      <c r="T56" s="175">
        <v>8837</v>
      </c>
      <c r="U56" s="121">
        <v>8847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86478</v>
      </c>
      <c r="J57" s="176">
        <v>86480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717</v>
      </c>
      <c r="U57" s="121">
        <v>715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3.4750000000000001</v>
      </c>
      <c r="J58" s="255">
        <v>3.4660000000000002</v>
      </c>
      <c r="K58" s="7"/>
      <c r="M58" s="88"/>
      <c r="N58" s="142" t="s">
        <v>15</v>
      </c>
      <c r="O58" s="7"/>
      <c r="P58" s="24"/>
      <c r="Q58" s="25"/>
      <c r="R58" s="7"/>
      <c r="S58" s="7"/>
      <c r="T58" s="176">
        <v>9554</v>
      </c>
      <c r="U58" s="136">
        <v>9562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7"/>
      <c r="Q59" s="7"/>
      <c r="R59" s="7"/>
      <c r="S59" s="7"/>
      <c r="T59" s="121"/>
      <c r="U59" s="121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8"/>
      <c r="P60" s="11"/>
      <c r="Q60" s="8"/>
      <c r="R60" s="8"/>
      <c r="S60" s="8"/>
      <c r="T60" s="175">
        <v>31784</v>
      </c>
      <c r="U60" s="121">
        <v>27867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/>
      <c r="O61" s="12"/>
      <c r="P61" s="12"/>
      <c r="Q61" s="12"/>
      <c r="R61" s="12"/>
      <c r="S61" s="12"/>
      <c r="T61" s="175"/>
      <c r="U61" s="121"/>
    </row>
    <row r="62" spans="1:22" s="65" customFormat="1" ht="16.149999999999999" customHeight="1" x14ac:dyDescent="0.25">
      <c r="A62" s="93"/>
      <c r="B62" s="143" t="s">
        <v>59</v>
      </c>
      <c r="C62" s="22"/>
      <c r="D62" s="22"/>
      <c r="E62" s="22"/>
      <c r="F62" s="22"/>
      <c r="G62" s="22"/>
      <c r="H62" s="22"/>
      <c r="I62" s="175">
        <v>115</v>
      </c>
      <c r="J62" s="175">
        <v>114</v>
      </c>
      <c r="K62" s="7"/>
      <c r="M62" s="88"/>
      <c r="N62" s="149" t="s">
        <v>54</v>
      </c>
      <c r="O62" s="177"/>
      <c r="P62" s="22"/>
      <c r="Q62" s="12"/>
      <c r="R62" s="12"/>
      <c r="S62" s="12"/>
      <c r="T62" s="176">
        <v>31784</v>
      </c>
      <c r="U62" s="136">
        <v>27867</v>
      </c>
    </row>
    <row r="63" spans="1:22" s="65" customFormat="1" ht="16.149999999999999" customHeight="1" x14ac:dyDescent="0.25">
      <c r="A63" s="93"/>
      <c r="B63" s="149" t="s">
        <v>60</v>
      </c>
      <c r="C63" s="22"/>
      <c r="G63" s="22"/>
      <c r="H63" s="150"/>
      <c r="I63" s="176">
        <v>115</v>
      </c>
      <c r="J63" s="176">
        <v>114</v>
      </c>
      <c r="K63" s="7"/>
      <c r="M63" s="88"/>
      <c r="N63" s="141" t="s">
        <v>84</v>
      </c>
      <c r="O63" s="7"/>
      <c r="P63" s="7"/>
      <c r="Q63" s="7"/>
      <c r="R63" s="7"/>
      <c r="S63" s="7"/>
      <c r="T63" s="176">
        <v>41338</v>
      </c>
      <c r="U63" s="136">
        <v>37429</v>
      </c>
    </row>
    <row r="64" spans="1:22" s="65" customFormat="1" ht="16.149999999999999" customHeight="1" x14ac:dyDescent="0.25">
      <c r="B64" s="149" t="s">
        <v>25</v>
      </c>
      <c r="I64" s="121"/>
      <c r="J64" s="121"/>
      <c r="K64" s="7"/>
    </row>
    <row r="65" spans="1:22" s="65" customFormat="1" ht="16.149999999999999" customHeight="1" x14ac:dyDescent="0.25">
      <c r="B65" s="149" t="s">
        <v>62</v>
      </c>
      <c r="I65" s="176">
        <v>0</v>
      </c>
      <c r="J65" s="176">
        <v>0</v>
      </c>
      <c r="K65" s="7"/>
    </row>
    <row r="66" spans="1:22" s="65" customFormat="1" ht="16.149999999999999" customHeight="1" x14ac:dyDescent="0.25">
      <c r="B66" s="148" t="s">
        <v>81</v>
      </c>
      <c r="I66" s="176">
        <v>115</v>
      </c>
      <c r="J66" s="176">
        <v>114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1158</v>
      </c>
      <c r="U68" s="121">
        <v>1336</v>
      </c>
    </row>
    <row r="69" spans="1:22" s="65" customFormat="1" ht="16.149999999999999" customHeight="1" x14ac:dyDescent="0.25">
      <c r="K69" s="7"/>
      <c r="M69" s="147"/>
      <c r="N69" s="142" t="s">
        <v>15</v>
      </c>
      <c r="P69" s="12"/>
      <c r="Q69" s="7"/>
      <c r="R69" s="7"/>
      <c r="S69" s="7"/>
      <c r="T69" s="176">
        <v>1158</v>
      </c>
      <c r="U69" s="136">
        <v>1336</v>
      </c>
    </row>
    <row r="70" spans="1:22" s="65" customFormat="1" ht="16.149999999999999" customHeight="1" x14ac:dyDescent="0.25">
      <c r="K70" s="7"/>
      <c r="M70" s="147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/>
      <c r="D72" s="7"/>
      <c r="E72" s="7"/>
      <c r="F72" s="7"/>
      <c r="G72" s="7"/>
      <c r="H72" s="7"/>
      <c r="I72" s="175"/>
      <c r="J72" s="175"/>
      <c r="K72" s="7"/>
      <c r="M72" s="147"/>
      <c r="N72" s="143" t="s">
        <v>56</v>
      </c>
      <c r="P72" s="12"/>
      <c r="Q72" s="11"/>
      <c r="R72" s="12"/>
      <c r="S72" s="12"/>
      <c r="T72" s="175">
        <v>85005</v>
      </c>
      <c r="U72" s="121">
        <v>89791</v>
      </c>
      <c r="V72" s="22"/>
    </row>
    <row r="73" spans="1:22" s="65" customFormat="1" ht="16.149999999999999" customHeight="1" x14ac:dyDescent="0.25">
      <c r="B73" s="145"/>
      <c r="C73" s="139"/>
      <c r="D73" s="7"/>
      <c r="E73" s="7"/>
      <c r="F73" s="7"/>
      <c r="G73" s="7"/>
      <c r="H73" s="7"/>
      <c r="I73" s="175"/>
      <c r="J73" s="175"/>
      <c r="K73" s="7"/>
      <c r="M73" s="147"/>
      <c r="N73" s="143" t="s">
        <v>57</v>
      </c>
      <c r="O73" s="12"/>
      <c r="P73" s="12"/>
      <c r="Q73" s="12"/>
      <c r="R73" s="12"/>
      <c r="S73" s="19"/>
      <c r="T73" s="175">
        <v>28714</v>
      </c>
      <c r="U73" s="121">
        <v>27518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75"/>
      <c r="K74" s="7"/>
      <c r="M74" s="147"/>
      <c r="N74" s="142" t="s">
        <v>58</v>
      </c>
      <c r="O74" s="12"/>
      <c r="P74" s="12"/>
      <c r="Q74" s="12"/>
      <c r="R74" s="12"/>
      <c r="S74" s="12"/>
      <c r="T74" s="176">
        <v>113719</v>
      </c>
      <c r="U74" s="136">
        <v>117309</v>
      </c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>
        <v>114877</v>
      </c>
      <c r="U75" s="136">
        <v>118645</v>
      </c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5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>
        <v>-152</v>
      </c>
      <c r="U79" s="121">
        <v>858</v>
      </c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>
        <v>4488</v>
      </c>
      <c r="U80" s="121">
        <v>3603</v>
      </c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>
        <v>1877</v>
      </c>
      <c r="U81" s="121">
        <v>1816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>
        <v>6213</v>
      </c>
      <c r="U82" s="136">
        <v>6277</v>
      </c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3" priority="7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10" zoomScale="70" zoomScaleNormal="65" workbookViewId="0">
      <selection activeCell="I14" sqref="I14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41820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150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127</v>
      </c>
      <c r="J5" s="63" t="s">
        <v>126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30.06.14</v>
      </c>
      <c r="U5" s="63" t="s">
        <v>126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60169</v>
      </c>
      <c r="U8" s="132">
        <v>60238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1406</v>
      </c>
      <c r="J13" s="126">
        <v>4228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0</v>
      </c>
      <c r="U13" s="126">
        <v>866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12667</v>
      </c>
      <c r="J14" s="126">
        <v>8973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444</v>
      </c>
      <c r="U14" s="126">
        <v>397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278025</v>
      </c>
      <c r="J15" s="126">
        <v>280681</v>
      </c>
      <c r="K15" s="57"/>
      <c r="L15" s="75"/>
      <c r="M15" s="91" t="s">
        <v>108</v>
      </c>
      <c r="T15" s="132">
        <v>444</v>
      </c>
      <c r="U15" s="133">
        <v>1263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0</v>
      </c>
      <c r="J16" s="126">
        <v>866</v>
      </c>
      <c r="K16" s="57"/>
      <c r="L16" s="75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44</v>
      </c>
      <c r="J17" s="126">
        <v>102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6765</v>
      </c>
      <c r="J18" s="126">
        <v>6926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298907</v>
      </c>
      <c r="J19" s="132">
        <v>301776</v>
      </c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8515</v>
      </c>
      <c r="U22" s="126">
        <v>9554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114</v>
      </c>
      <c r="J23" s="126">
        <v>115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4</v>
      </c>
      <c r="T23" s="126">
        <v>1483</v>
      </c>
      <c r="U23" s="126">
        <v>1158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114</v>
      </c>
      <c r="J24" s="132">
        <v>115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4703</v>
      </c>
      <c r="U24" s="126">
        <v>4737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14701</v>
      </c>
      <c r="U25" s="133">
        <v>15449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299021</v>
      </c>
      <c r="J27" s="132">
        <v>301891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15145</v>
      </c>
      <c r="U27" s="133">
        <v>16712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11968</v>
      </c>
      <c r="J30" s="126">
        <v>12948</v>
      </c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25175</v>
      </c>
      <c r="U30" s="126">
        <v>31784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98</v>
      </c>
      <c r="J31" s="126">
        <v>107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119522</v>
      </c>
      <c r="U31" s="126">
        <v>113719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12066</v>
      </c>
      <c r="J32" s="132">
        <v>13055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131451</v>
      </c>
      <c r="U32" s="134">
        <v>130425</v>
      </c>
      <c r="V32" s="60"/>
    </row>
    <row r="33" spans="1:22" s="65" customFormat="1" ht="19.899999999999999" customHeight="1" x14ac:dyDescent="0.25">
      <c r="A33" s="112"/>
      <c r="B33" s="113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4684</v>
      </c>
      <c r="U33" s="126">
        <v>4744</v>
      </c>
      <c r="V33" s="60"/>
    </row>
    <row r="34" spans="1:22" s="65" customFormat="1" ht="19.899999999999999" customHeight="1" x14ac:dyDescent="0.25"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280832</v>
      </c>
      <c r="U34" s="133">
        <v>280672</v>
      </c>
      <c r="V34" s="60"/>
    </row>
    <row r="35" spans="1:22" s="65" customFormat="1" ht="19.899999999999999" customHeight="1" x14ac:dyDescent="0.25"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98" t="s">
        <v>11</v>
      </c>
      <c r="B38" s="57"/>
      <c r="C38" s="73"/>
      <c r="D38" s="73"/>
      <c r="E38" s="73"/>
      <c r="F38" s="73"/>
      <c r="G38" s="73"/>
      <c r="H38" s="77"/>
      <c r="I38" s="126"/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>
        <v>356146</v>
      </c>
      <c r="U38" s="133">
        <v>357622</v>
      </c>
      <c r="V38" s="60"/>
    </row>
    <row r="39" spans="1:22" s="65" customFormat="1" ht="19.899999999999999" customHeight="1" x14ac:dyDescent="0.25">
      <c r="A39" s="112" t="s">
        <v>113</v>
      </c>
      <c r="B39" s="57"/>
      <c r="C39" s="73"/>
      <c r="D39" s="73"/>
      <c r="E39" s="73"/>
      <c r="F39" s="73"/>
      <c r="G39" s="73"/>
      <c r="H39" s="77"/>
      <c r="I39" s="126">
        <v>938</v>
      </c>
      <c r="J39" s="126">
        <v>938</v>
      </c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112" t="s">
        <v>49</v>
      </c>
      <c r="B40" s="57"/>
      <c r="C40" s="73"/>
      <c r="D40" s="73"/>
      <c r="E40" s="73"/>
      <c r="F40" s="73"/>
      <c r="G40" s="73"/>
      <c r="H40" s="77"/>
      <c r="I40" s="126">
        <v>337</v>
      </c>
      <c r="J40" s="126">
        <v>336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3656</v>
      </c>
      <c r="U40" s="133">
        <v>6213</v>
      </c>
      <c r="V40" s="60"/>
    </row>
    <row r="41" spans="1:22" s="65" customFormat="1" ht="19.899999999999999" customHeight="1" x14ac:dyDescent="0.25">
      <c r="A41" s="98" t="s">
        <v>106</v>
      </c>
      <c r="B41" s="57"/>
      <c r="C41" s="73"/>
      <c r="D41" s="73"/>
      <c r="E41" s="73"/>
      <c r="F41" s="73"/>
      <c r="G41" s="73"/>
      <c r="H41" s="77"/>
      <c r="I41" s="132">
        <v>1275</v>
      </c>
      <c r="J41" s="132">
        <v>1274</v>
      </c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 t="s">
        <v>74</v>
      </c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-51425</v>
      </c>
      <c r="U44" s="126">
        <v>-51600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>
        <v>-47440</v>
      </c>
      <c r="U45" s="132">
        <v>-47615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312362</v>
      </c>
      <c r="J47" s="129">
        <v>316220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312362</v>
      </c>
      <c r="U47" s="135">
        <v>316220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30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30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30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30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130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30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>
        <v>86942</v>
      </c>
      <c r="J55" s="175">
        <v>86842</v>
      </c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>
        <v>-129</v>
      </c>
      <c r="J56" s="175">
        <v>-364</v>
      </c>
      <c r="K56" s="7"/>
      <c r="M56" s="88"/>
      <c r="N56" s="143" t="s">
        <v>52</v>
      </c>
      <c r="O56" s="12"/>
      <c r="P56" s="12"/>
      <c r="Q56" s="12"/>
      <c r="R56" s="7"/>
      <c r="S56" s="7"/>
      <c r="T56" s="175">
        <v>7806</v>
      </c>
      <c r="U56" s="121">
        <v>8837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86813</v>
      </c>
      <c r="J57" s="176">
        <v>86478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709</v>
      </c>
      <c r="U57" s="121">
        <v>717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3.4380000000000002</v>
      </c>
      <c r="J58" s="255">
        <v>3.4750000000000001</v>
      </c>
      <c r="K58" s="7"/>
      <c r="M58" s="88"/>
      <c r="N58" s="142" t="s">
        <v>15</v>
      </c>
      <c r="O58" s="7"/>
      <c r="P58" s="24"/>
      <c r="Q58" s="25"/>
      <c r="R58" s="7"/>
      <c r="S58" s="7"/>
      <c r="T58" s="176">
        <v>8515</v>
      </c>
      <c r="U58" s="136">
        <v>9554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7"/>
      <c r="Q59" s="7"/>
      <c r="R59" s="7"/>
      <c r="S59" s="7"/>
      <c r="T59" s="121"/>
      <c r="U59" s="121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8"/>
      <c r="P60" s="11"/>
      <c r="Q60" s="8"/>
      <c r="R60" s="8"/>
      <c r="S60" s="8"/>
      <c r="T60" s="175">
        <v>25175</v>
      </c>
      <c r="U60" s="121">
        <v>31784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9" t="s">
        <v>54</v>
      </c>
      <c r="O61" s="177"/>
      <c r="P61" s="22"/>
      <c r="Q61" s="12"/>
      <c r="R61" s="12"/>
      <c r="S61" s="12"/>
      <c r="T61" s="176">
        <v>25175</v>
      </c>
      <c r="U61" s="136">
        <v>31784</v>
      </c>
    </row>
    <row r="62" spans="1:22" s="65" customFormat="1" ht="16.149999999999999" customHeight="1" x14ac:dyDescent="0.25">
      <c r="A62" s="93"/>
      <c r="B62" s="143" t="s">
        <v>59</v>
      </c>
      <c r="C62" s="22"/>
      <c r="D62" s="22"/>
      <c r="E62" s="22"/>
      <c r="F62" s="22"/>
      <c r="G62" s="22"/>
      <c r="H62" s="22"/>
      <c r="I62" s="175">
        <v>114</v>
      </c>
      <c r="J62" s="175">
        <v>115</v>
      </c>
      <c r="K62" s="7"/>
      <c r="N62" s="141" t="s">
        <v>84</v>
      </c>
      <c r="O62" s="7"/>
      <c r="P62" s="7"/>
      <c r="Q62" s="7"/>
      <c r="R62" s="7"/>
      <c r="S62" s="7"/>
      <c r="T62" s="176">
        <v>33690</v>
      </c>
      <c r="U62" s="136">
        <v>41338</v>
      </c>
    </row>
    <row r="63" spans="1:22" s="65" customFormat="1" ht="16.149999999999999" customHeight="1" x14ac:dyDescent="0.25">
      <c r="B63" s="149" t="s">
        <v>60</v>
      </c>
      <c r="C63" s="22"/>
      <c r="G63" s="22"/>
      <c r="H63" s="150"/>
      <c r="I63" s="176">
        <v>114</v>
      </c>
      <c r="J63" s="176">
        <v>115</v>
      </c>
      <c r="K63" s="7"/>
    </row>
    <row r="64" spans="1:22" s="65" customFormat="1" ht="16.149999999999999" customHeight="1" x14ac:dyDescent="0.25">
      <c r="B64" s="149" t="s">
        <v>25</v>
      </c>
      <c r="I64" s="121"/>
      <c r="J64" s="121"/>
      <c r="K64" s="7"/>
    </row>
    <row r="65" spans="1:22" s="65" customFormat="1" ht="16.149999999999999" customHeight="1" x14ac:dyDescent="0.25">
      <c r="B65" s="149" t="s">
        <v>62</v>
      </c>
      <c r="I65" s="176">
        <v>0</v>
      </c>
      <c r="J65" s="176">
        <v>0</v>
      </c>
      <c r="K65" s="7"/>
    </row>
    <row r="66" spans="1:22" s="65" customFormat="1" ht="16.149999999999999" customHeight="1" x14ac:dyDescent="0.25">
      <c r="B66" s="148" t="s">
        <v>81</v>
      </c>
      <c r="I66" s="176">
        <v>114</v>
      </c>
      <c r="J66" s="176">
        <v>115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1483</v>
      </c>
      <c r="U68" s="121">
        <v>1158</v>
      </c>
    </row>
    <row r="69" spans="1:22" s="65" customFormat="1" ht="16.149999999999999" customHeight="1" x14ac:dyDescent="0.25">
      <c r="K69" s="7"/>
      <c r="M69" s="147"/>
      <c r="N69" s="142" t="s">
        <v>15</v>
      </c>
      <c r="P69" s="12"/>
      <c r="Q69" s="7"/>
      <c r="R69" s="7"/>
      <c r="S69" s="7"/>
      <c r="T69" s="176">
        <v>1483</v>
      </c>
      <c r="U69" s="136">
        <v>1158</v>
      </c>
    </row>
    <row r="70" spans="1:22" s="65" customFormat="1" ht="16.149999999999999" customHeight="1" x14ac:dyDescent="0.25">
      <c r="K70" s="7"/>
      <c r="M70" s="147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/>
      <c r="D72" s="7"/>
      <c r="E72" s="7"/>
      <c r="F72" s="7"/>
      <c r="G72" s="7"/>
      <c r="H72" s="7"/>
      <c r="I72" s="175"/>
      <c r="J72" s="175"/>
      <c r="K72" s="7"/>
      <c r="M72" s="147"/>
      <c r="N72" s="143" t="s">
        <v>56</v>
      </c>
      <c r="P72" s="12"/>
      <c r="Q72" s="11"/>
      <c r="R72" s="12"/>
      <c r="S72" s="12"/>
      <c r="T72" s="175">
        <v>94007</v>
      </c>
      <c r="U72" s="121">
        <v>85005</v>
      </c>
      <c r="V72" s="22"/>
    </row>
    <row r="73" spans="1:22" s="65" customFormat="1" ht="16.149999999999999" customHeight="1" x14ac:dyDescent="0.25">
      <c r="B73" s="145"/>
      <c r="C73" s="139"/>
      <c r="D73" s="7"/>
      <c r="E73" s="7"/>
      <c r="F73" s="7"/>
      <c r="G73" s="7"/>
      <c r="H73" s="7"/>
      <c r="I73" s="175"/>
      <c r="J73" s="175"/>
      <c r="K73" s="7"/>
      <c r="M73" s="147"/>
      <c r="N73" s="143" t="s">
        <v>57</v>
      </c>
      <c r="O73" s="12"/>
      <c r="P73" s="12"/>
      <c r="Q73" s="12"/>
      <c r="R73" s="12"/>
      <c r="S73" s="19"/>
      <c r="T73" s="175">
        <v>25515</v>
      </c>
      <c r="U73" s="121">
        <v>28714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75"/>
      <c r="K74" s="7"/>
      <c r="M74" s="147"/>
      <c r="N74" s="142" t="s">
        <v>58</v>
      </c>
      <c r="O74" s="12"/>
      <c r="P74" s="12"/>
      <c r="Q74" s="12"/>
      <c r="R74" s="12"/>
      <c r="S74" s="12"/>
      <c r="T74" s="176">
        <v>119522</v>
      </c>
      <c r="U74" s="136">
        <v>113719</v>
      </c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>
        <v>121005</v>
      </c>
      <c r="U75" s="136">
        <v>114877</v>
      </c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5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>
        <v>-2730</v>
      </c>
      <c r="U79" s="121">
        <v>-152</v>
      </c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>
        <v>4642</v>
      </c>
      <c r="U80" s="121">
        <v>4488</v>
      </c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>
        <v>1744</v>
      </c>
      <c r="U81" s="121">
        <v>1877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>
        <v>3656</v>
      </c>
      <c r="U82" s="136">
        <v>6213</v>
      </c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2" priority="8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6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40" zoomScale="70" zoomScaleNormal="65" workbookViewId="0">
      <selection activeCell="G68" sqref="G68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</row>
    <row r="2" spans="1:22" ht="24.6" customHeight="1" x14ac:dyDescent="0.3">
      <c r="A2" s="283">
        <v>41851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151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128</v>
      </c>
      <c r="J5" s="63" t="s">
        <v>127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31.07.14</v>
      </c>
      <c r="U5" s="63" t="s">
        <v>127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60677</v>
      </c>
      <c r="U8" s="132">
        <v>60169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4970</v>
      </c>
      <c r="J13" s="126">
        <v>1406</v>
      </c>
      <c r="K13" s="57"/>
      <c r="L13" s="75"/>
      <c r="M13" s="188" t="s">
        <v>40</v>
      </c>
      <c r="N13" s="57"/>
      <c r="O13" s="57"/>
      <c r="P13" s="76"/>
      <c r="Q13" s="12"/>
      <c r="R13" s="76"/>
      <c r="S13" s="77"/>
      <c r="T13" s="126">
        <v>148</v>
      </c>
      <c r="U13" s="126">
        <v>444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342</v>
      </c>
      <c r="J14" s="126">
        <v>12667</v>
      </c>
      <c r="K14" s="57"/>
      <c r="L14" s="75"/>
      <c r="M14" s="91" t="s">
        <v>108</v>
      </c>
      <c r="N14" s="57"/>
      <c r="O14" s="57"/>
      <c r="P14" s="76"/>
      <c r="Q14" s="12"/>
      <c r="R14" s="76"/>
      <c r="S14" s="77"/>
      <c r="T14" s="132">
        <v>148</v>
      </c>
      <c r="U14" s="132">
        <v>444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286703</v>
      </c>
      <c r="J15" s="126">
        <v>278025</v>
      </c>
      <c r="K15" s="57"/>
      <c r="L15" s="75"/>
      <c r="M15" s="188"/>
      <c r="N15" s="57"/>
      <c r="O15" s="57"/>
      <c r="P15" s="76"/>
      <c r="Q15" s="12"/>
      <c r="R15" s="76"/>
      <c r="S15" s="77"/>
      <c r="T15" s="126"/>
      <c r="U15" s="126"/>
      <c r="V15" s="60"/>
    </row>
    <row r="16" spans="1:22" s="65" customFormat="1" ht="19.899999999999999" customHeight="1" x14ac:dyDescent="0.25">
      <c r="A16" s="112" t="s">
        <v>43</v>
      </c>
      <c r="B16" s="57"/>
      <c r="C16" s="73"/>
      <c r="D16" s="73"/>
      <c r="E16" s="73"/>
      <c r="F16" s="73"/>
      <c r="G16" s="73"/>
      <c r="H16" s="77"/>
      <c r="I16" s="126">
        <v>249</v>
      </c>
      <c r="J16" s="126">
        <v>44</v>
      </c>
      <c r="K16" s="57"/>
      <c r="L16" s="75"/>
      <c r="T16" s="132"/>
      <c r="U16" s="133"/>
      <c r="V16" s="60"/>
    </row>
    <row r="17" spans="1:22" s="65" customFormat="1" ht="19.899999999999999" customHeight="1" x14ac:dyDescent="0.25">
      <c r="A17" s="112" t="s">
        <v>116</v>
      </c>
      <c r="B17" s="57"/>
      <c r="C17" s="73"/>
      <c r="D17" s="73"/>
      <c r="E17" s="73"/>
      <c r="F17" s="73"/>
      <c r="G17" s="73"/>
      <c r="H17" s="77"/>
      <c r="I17" s="126">
        <v>6684</v>
      </c>
      <c r="J17" s="126">
        <v>6765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98" t="s">
        <v>102</v>
      </c>
      <c r="B18" s="57"/>
      <c r="C18" s="73"/>
      <c r="D18" s="73"/>
      <c r="E18" s="73"/>
      <c r="F18" s="73"/>
      <c r="G18" s="73"/>
      <c r="H18" s="77"/>
      <c r="I18" s="132">
        <v>298948</v>
      </c>
      <c r="J18" s="132">
        <v>298907</v>
      </c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3</v>
      </c>
      <c r="T22" s="126">
        <v>7521</v>
      </c>
      <c r="U22" s="126">
        <v>8515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113</v>
      </c>
      <c r="J23" s="126">
        <v>114</v>
      </c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4</v>
      </c>
      <c r="T23" s="126">
        <v>1221</v>
      </c>
      <c r="U23" s="126">
        <v>1483</v>
      </c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113</v>
      </c>
      <c r="J24" s="123">
        <v>114</v>
      </c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>
        <v>4647</v>
      </c>
      <c r="U24" s="126">
        <v>4703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>
        <v>13389</v>
      </c>
      <c r="U25" s="133">
        <v>14701</v>
      </c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299061</v>
      </c>
      <c r="J27" s="123">
        <v>299021</v>
      </c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>
        <v>13537</v>
      </c>
      <c r="U27" s="133">
        <v>15145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/>
      <c r="B30" s="113"/>
      <c r="C30" s="73"/>
      <c r="D30" s="73"/>
      <c r="E30" s="73"/>
      <c r="F30" s="73"/>
      <c r="G30" s="73"/>
      <c r="H30" s="77"/>
      <c r="I30" s="126"/>
      <c r="J30" s="126"/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3</v>
      </c>
      <c r="T30" s="126">
        <v>30224</v>
      </c>
      <c r="U30" s="126">
        <v>25175</v>
      </c>
      <c r="V30" s="60"/>
    </row>
    <row r="31" spans="1:22" s="65" customFormat="1" ht="19.899999999999999" customHeight="1" x14ac:dyDescent="0.25">
      <c r="A31" s="112" t="s">
        <v>41</v>
      </c>
      <c r="B31" s="113"/>
      <c r="C31" s="73"/>
      <c r="D31" s="73"/>
      <c r="E31" s="73"/>
      <c r="F31" s="73"/>
      <c r="G31" s="73"/>
      <c r="H31" s="77"/>
      <c r="I31" s="126">
        <v>11962</v>
      </c>
      <c r="J31" s="126">
        <v>11968</v>
      </c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4</v>
      </c>
      <c r="T31" s="126">
        <v>118047</v>
      </c>
      <c r="U31" s="126">
        <v>119522</v>
      </c>
      <c r="V31" s="60"/>
    </row>
    <row r="32" spans="1:22" s="65" customFormat="1" ht="19.899999999999999" customHeight="1" x14ac:dyDescent="0.25">
      <c r="A32" s="112" t="s">
        <v>50</v>
      </c>
      <c r="H32" s="77"/>
      <c r="I32" s="126">
        <v>98</v>
      </c>
      <c r="J32" s="126">
        <v>98</v>
      </c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>
        <v>132453</v>
      </c>
      <c r="U32" s="134">
        <v>131451</v>
      </c>
      <c r="V32" s="60"/>
    </row>
    <row r="33" spans="1:22" s="65" customFormat="1" ht="19.899999999999999" customHeight="1" x14ac:dyDescent="0.25">
      <c r="A33" s="112"/>
      <c r="B33" s="113"/>
      <c r="C33" s="73"/>
      <c r="D33" s="73"/>
      <c r="E33" s="73"/>
      <c r="F33" s="73"/>
      <c r="G33" s="73"/>
      <c r="H33" s="77"/>
      <c r="I33" s="132">
        <v>12060</v>
      </c>
      <c r="J33" s="132">
        <v>12066</v>
      </c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>
        <v>4854</v>
      </c>
      <c r="U33" s="126">
        <v>4684</v>
      </c>
      <c r="V33" s="60"/>
    </row>
    <row r="34" spans="1:22" s="65" customFormat="1" ht="19.899999999999999" customHeight="1" x14ac:dyDescent="0.25"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>
        <v>285578</v>
      </c>
      <c r="U34" s="133">
        <v>280832</v>
      </c>
      <c r="V34" s="60"/>
    </row>
    <row r="35" spans="1:22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/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>
        <v>938</v>
      </c>
      <c r="J38" s="126">
        <v>938</v>
      </c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>
        <v>359792</v>
      </c>
      <c r="U38" s="133">
        <v>356146</v>
      </c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>
        <v>337</v>
      </c>
      <c r="J39" s="126">
        <v>337</v>
      </c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>
        <v>1275</v>
      </c>
      <c r="J40" s="123">
        <v>1275</v>
      </c>
      <c r="K40" s="57"/>
      <c r="L40" s="75"/>
      <c r="M40" s="91" t="s">
        <v>5</v>
      </c>
      <c r="N40" s="57"/>
      <c r="O40" s="57"/>
      <c r="P40" s="76"/>
      <c r="Q40" s="12"/>
      <c r="R40" s="76"/>
      <c r="S40" s="78">
        <v>5</v>
      </c>
      <c r="T40" s="132">
        <v>148</v>
      </c>
      <c r="U40" s="133">
        <v>3656</v>
      </c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>
        <v>3985</v>
      </c>
      <c r="U43" s="126">
        <v>3985</v>
      </c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>
        <v>-51529</v>
      </c>
      <c r="U44" s="126">
        <v>-51425</v>
      </c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>
        <v>-47544</v>
      </c>
      <c r="U45" s="132">
        <v>-47440</v>
      </c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>
        <v>312396</v>
      </c>
      <c r="J47" s="129">
        <v>312362</v>
      </c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>
        <v>312396</v>
      </c>
      <c r="U47" s="135">
        <v>312362</v>
      </c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56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3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>
        <v>87182</v>
      </c>
      <c r="J55" s="121">
        <v>86942</v>
      </c>
      <c r="M55" s="93"/>
      <c r="N55" s="142" t="s">
        <v>26</v>
      </c>
      <c r="O55" s="12"/>
      <c r="P55" s="12"/>
      <c r="Q55" s="12"/>
      <c r="R55" s="12"/>
      <c r="S55" s="12"/>
      <c r="T55" s="12"/>
      <c r="U55" s="25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>
        <v>-43</v>
      </c>
      <c r="J56" s="121">
        <v>-129</v>
      </c>
      <c r="K56" s="7"/>
      <c r="M56" s="88"/>
      <c r="N56" s="143" t="s">
        <v>52</v>
      </c>
      <c r="O56" s="12"/>
      <c r="P56" s="12"/>
      <c r="Q56" s="12"/>
      <c r="R56" s="7"/>
      <c r="S56" s="23"/>
      <c r="T56" s="175">
        <v>6813</v>
      </c>
      <c r="U56" s="121">
        <v>7806</v>
      </c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>
        <v>87139</v>
      </c>
      <c r="J57" s="136">
        <v>86813</v>
      </c>
      <c r="K57" s="7"/>
      <c r="M57" s="88"/>
      <c r="N57" s="143" t="s">
        <v>29</v>
      </c>
      <c r="O57" s="12"/>
      <c r="P57" s="12"/>
      <c r="Q57" s="12"/>
      <c r="R57" s="7"/>
      <c r="S57" s="7"/>
      <c r="T57" s="175">
        <v>708</v>
      </c>
      <c r="U57" s="121">
        <v>709</v>
      </c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>
        <v>3.4289999999999998</v>
      </c>
      <c r="J58" s="217">
        <v>3.4380000000000002</v>
      </c>
      <c r="K58" s="7"/>
      <c r="M58" s="88"/>
      <c r="N58" s="142" t="s">
        <v>15</v>
      </c>
      <c r="O58" s="12"/>
      <c r="P58" s="12"/>
      <c r="Q58" s="12"/>
      <c r="R58" s="7"/>
      <c r="S58" s="7"/>
      <c r="T58" s="176">
        <v>7521</v>
      </c>
      <c r="U58" s="136">
        <v>8515</v>
      </c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25</v>
      </c>
      <c r="O59" s="7"/>
      <c r="P59" s="24"/>
      <c r="Q59" s="25"/>
      <c r="R59" s="7"/>
      <c r="S59" s="7"/>
      <c r="T59" s="176"/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3" t="s">
        <v>52</v>
      </c>
      <c r="O60" s="7"/>
      <c r="P60" s="7"/>
      <c r="Q60" s="7"/>
      <c r="R60" s="7"/>
      <c r="S60" s="7"/>
      <c r="T60" s="121">
        <v>30224</v>
      </c>
      <c r="U60" s="121">
        <v>25175</v>
      </c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9" t="s">
        <v>54</v>
      </c>
      <c r="O61" s="8"/>
      <c r="P61" s="11"/>
      <c r="Q61" s="8"/>
      <c r="R61" s="8"/>
      <c r="S61" s="8"/>
      <c r="T61" s="176">
        <v>30224</v>
      </c>
      <c r="U61" s="136">
        <v>25175</v>
      </c>
    </row>
    <row r="62" spans="1:22" s="65" customFormat="1" ht="16.149999999999999" customHeight="1" x14ac:dyDescent="0.25">
      <c r="A62" s="93"/>
      <c r="B62" s="143" t="s">
        <v>59</v>
      </c>
      <c r="C62" s="22"/>
      <c r="D62" s="22"/>
      <c r="E62" s="22"/>
      <c r="F62" s="22"/>
      <c r="G62" s="22"/>
      <c r="H62" s="22"/>
      <c r="I62" s="175"/>
      <c r="J62" s="121"/>
      <c r="K62" s="7"/>
      <c r="M62" s="88"/>
      <c r="N62" s="141" t="s">
        <v>84</v>
      </c>
      <c r="O62" s="12"/>
      <c r="P62" s="12"/>
      <c r="Q62" s="12"/>
      <c r="R62" s="12"/>
      <c r="S62" s="12"/>
      <c r="T62" s="176">
        <v>37745</v>
      </c>
      <c r="U62" s="136">
        <v>33690</v>
      </c>
    </row>
    <row r="63" spans="1:22" s="65" customFormat="1" ht="16.149999999999999" customHeight="1" x14ac:dyDescent="0.25">
      <c r="A63" s="93"/>
      <c r="B63" s="149" t="s">
        <v>60</v>
      </c>
      <c r="C63" s="22"/>
      <c r="D63" s="22"/>
      <c r="E63" s="22"/>
      <c r="F63" s="22"/>
      <c r="G63" s="22"/>
      <c r="H63" s="22"/>
      <c r="I63" s="175">
        <v>113</v>
      </c>
      <c r="J63" s="121">
        <v>114</v>
      </c>
      <c r="K63" s="7"/>
      <c r="M63" s="88"/>
      <c r="O63" s="177"/>
      <c r="P63" s="22"/>
      <c r="Q63" s="12"/>
      <c r="R63" s="12"/>
      <c r="S63" s="12"/>
      <c r="T63" s="176"/>
      <c r="U63" s="136"/>
    </row>
    <row r="64" spans="1:22" s="65" customFormat="1" ht="16.149999999999999" customHeight="1" x14ac:dyDescent="0.25">
      <c r="C64" s="22"/>
      <c r="G64" s="22"/>
      <c r="H64" s="150"/>
      <c r="I64" s="176">
        <v>113</v>
      </c>
      <c r="J64" s="136">
        <v>114</v>
      </c>
      <c r="K64" s="7"/>
      <c r="O64" s="7"/>
      <c r="P64" s="7"/>
      <c r="Q64" s="7"/>
      <c r="R64" s="7"/>
      <c r="S64" s="7"/>
      <c r="T64" s="176"/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9" t="s">
        <v>62</v>
      </c>
      <c r="I66" s="176">
        <v>0</v>
      </c>
      <c r="J66" s="176">
        <v>0</v>
      </c>
      <c r="K66" s="7"/>
      <c r="M66" s="138">
        <v>4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8" t="s">
        <v>81</v>
      </c>
      <c r="I67" s="268">
        <v>113</v>
      </c>
      <c r="J67" s="136">
        <v>114</v>
      </c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>
        <v>1221</v>
      </c>
      <c r="U68" s="121">
        <v>1483</v>
      </c>
    </row>
    <row r="69" spans="1:22" s="65" customFormat="1" ht="16.149999999999999" customHeight="1" x14ac:dyDescent="0.25">
      <c r="I69" s="176"/>
      <c r="J69" s="136"/>
      <c r="K69" s="7"/>
      <c r="M69" s="147"/>
      <c r="N69" s="142" t="s">
        <v>15</v>
      </c>
      <c r="P69" s="12"/>
      <c r="Q69" s="12"/>
      <c r="R69" s="12"/>
      <c r="S69" s="21"/>
      <c r="T69" s="176">
        <v>1221</v>
      </c>
      <c r="U69" s="136">
        <v>1483</v>
      </c>
    </row>
    <row r="70" spans="1:22" s="65" customFormat="1" ht="16.149999999999999" customHeight="1" x14ac:dyDescent="0.25">
      <c r="K70" s="7"/>
      <c r="M70" s="147"/>
      <c r="N70" s="142" t="s">
        <v>55</v>
      </c>
      <c r="P70" s="12"/>
      <c r="Q70" s="7"/>
      <c r="R70" s="7"/>
      <c r="S70" s="7"/>
      <c r="V70" s="22"/>
    </row>
    <row r="71" spans="1:22" s="65" customFormat="1" ht="16.149999999999999" customHeight="1" x14ac:dyDescent="0.25">
      <c r="B71" s="144"/>
      <c r="C71" s="12"/>
      <c r="D71" s="7"/>
      <c r="E71" s="7"/>
      <c r="F71" s="7"/>
      <c r="G71" s="7"/>
      <c r="H71" s="19"/>
      <c r="I71" s="137"/>
      <c r="J71" s="137"/>
      <c r="K71" s="7"/>
      <c r="M71" s="147"/>
      <c r="N71" s="143" t="s">
        <v>56</v>
      </c>
      <c r="P71" s="12"/>
      <c r="Q71" s="7"/>
      <c r="R71" s="7"/>
      <c r="S71" s="7"/>
      <c r="T71" s="121">
        <v>95001</v>
      </c>
      <c r="U71" s="121">
        <v>94007</v>
      </c>
      <c r="V71" s="22"/>
    </row>
    <row r="72" spans="1:22" s="65" customFormat="1" ht="16.149999999999999" customHeight="1" x14ac:dyDescent="0.25">
      <c r="B72" s="145"/>
      <c r="C72" s="139"/>
      <c r="D72" s="7"/>
      <c r="E72" s="7"/>
      <c r="F72" s="7"/>
      <c r="G72" s="7"/>
      <c r="H72" s="7"/>
      <c r="I72" s="175"/>
      <c r="J72" s="121"/>
      <c r="K72" s="7"/>
      <c r="M72" s="147"/>
      <c r="N72" s="143" t="s">
        <v>57</v>
      </c>
      <c r="P72" s="12"/>
      <c r="Q72" s="11"/>
      <c r="R72" s="12"/>
      <c r="S72" s="12"/>
      <c r="T72" s="175">
        <v>23046</v>
      </c>
      <c r="U72" s="121">
        <v>25515</v>
      </c>
      <c r="V72" s="22"/>
    </row>
    <row r="73" spans="1:22" s="65" customFormat="1" ht="16.149999999999999" customHeight="1" x14ac:dyDescent="0.25">
      <c r="B73" s="145"/>
      <c r="C73" s="139"/>
      <c r="D73" s="7"/>
      <c r="E73" s="7"/>
      <c r="F73" s="7"/>
      <c r="G73" s="7"/>
      <c r="H73" s="7"/>
      <c r="I73" s="175"/>
      <c r="J73" s="121"/>
      <c r="K73" s="7"/>
      <c r="M73" s="147"/>
      <c r="N73" s="142" t="s">
        <v>58</v>
      </c>
      <c r="O73" s="12"/>
      <c r="P73" s="12"/>
      <c r="Q73" s="12"/>
      <c r="R73" s="12"/>
      <c r="S73" s="19"/>
      <c r="T73" s="176">
        <v>118047</v>
      </c>
      <c r="U73" s="136">
        <v>119522</v>
      </c>
      <c r="V73" s="68"/>
    </row>
    <row r="74" spans="1:22" s="65" customFormat="1" ht="16.149999999999999" customHeight="1" x14ac:dyDescent="0.25">
      <c r="B74" s="145"/>
      <c r="C74" s="12"/>
      <c r="D74" s="12"/>
      <c r="E74" s="12"/>
      <c r="F74" s="12"/>
      <c r="G74" s="12"/>
      <c r="H74" s="12"/>
      <c r="I74" s="175"/>
      <c r="J74" s="136"/>
      <c r="K74" s="7"/>
      <c r="M74" s="147"/>
      <c r="N74" s="141" t="s">
        <v>83</v>
      </c>
      <c r="O74" s="12"/>
      <c r="P74" s="12"/>
      <c r="Q74" s="12"/>
      <c r="R74" s="12"/>
      <c r="S74" s="12"/>
      <c r="T74" s="176">
        <v>119268</v>
      </c>
      <c r="U74" s="136">
        <v>121005</v>
      </c>
      <c r="V74" s="22"/>
    </row>
    <row r="75" spans="1:22" s="65" customFormat="1" ht="16.149999999999999" customHeight="1" x14ac:dyDescent="0.25">
      <c r="K75" s="7"/>
      <c r="M75" s="147"/>
      <c r="O75" s="12"/>
      <c r="P75" s="12"/>
      <c r="Q75" s="12"/>
      <c r="R75" s="12"/>
      <c r="S75" s="12"/>
      <c r="T75" s="176"/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5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>
        <v>-5517</v>
      </c>
      <c r="U79" s="121">
        <v>-2730</v>
      </c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>
        <v>3921</v>
      </c>
      <c r="U80" s="121">
        <v>4642</v>
      </c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>
        <v>1744</v>
      </c>
      <c r="U81" s="121">
        <v>1744</v>
      </c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>
        <v>148</v>
      </c>
      <c r="U82" s="136">
        <v>3656</v>
      </c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11" priority="9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6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Z6" sqref="Z6:Z89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66"/>
      <c r="W1" s="166" t="s">
        <v>71</v>
      </c>
      <c r="X1" s="170"/>
      <c r="Y1" s="170" t="s">
        <v>73</v>
      </c>
      <c r="Z1" s="167" t="s">
        <v>85</v>
      </c>
    </row>
    <row r="2" spans="1:34" ht="24.6" customHeight="1" x14ac:dyDescent="0.3">
      <c r="A2" s="283">
        <f>DATE(RIGHT(X2,2)+100,MID(X2,4,2),LEFT(X2,2))</f>
        <v>40543</v>
      </c>
      <c r="B2" s="283"/>
      <c r="C2" s="283"/>
      <c r="D2" s="283"/>
      <c r="E2" s="283"/>
      <c r="F2" s="283"/>
      <c r="G2" s="283"/>
      <c r="H2" s="283"/>
      <c r="I2" s="283"/>
      <c r="J2" s="283"/>
      <c r="K2" s="284" t="str">
        <f>"("&amp;Y2&amp;")*"</f>
        <v>(כ"ד בטבת התשע"א)*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  <c r="W2" s="168" t="s">
        <v>72</v>
      </c>
      <c r="X2" s="171" t="s">
        <v>114</v>
      </c>
      <c r="Y2" s="174" t="s">
        <v>121</v>
      </c>
      <c r="Z2" s="213"/>
    </row>
    <row r="3" spans="1:34" ht="25.15" customHeight="1" thickBot="1" x14ac:dyDescent="0.3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25" t="s">
        <v>67</v>
      </c>
      <c r="X4" s="226"/>
      <c r="Y4" s="226" t="s">
        <v>68</v>
      </c>
      <c r="Z4" s="227"/>
      <c r="AA4" s="225" t="s">
        <v>69</v>
      </c>
      <c r="AB4" s="226"/>
      <c r="AC4" s="226" t="s">
        <v>70</v>
      </c>
      <c r="AD4" s="227"/>
      <c r="AE4" s="218" t="s">
        <v>76</v>
      </c>
      <c r="AF4" s="212"/>
      <c r="AG4" s="218" t="s">
        <v>87</v>
      </c>
      <c r="AH4" s="212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31.12.10</v>
      </c>
      <c r="J5" s="63"/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31.12.10</v>
      </c>
      <c r="U5" s="63"/>
      <c r="V5" s="70"/>
      <c r="W5" s="184" t="str">
        <f>+T5</f>
        <v>31.12.10</v>
      </c>
      <c r="X5" s="230">
        <f>+U5</f>
        <v>0</v>
      </c>
      <c r="Y5" s="185" t="str">
        <f>+T5</f>
        <v>31.12.10</v>
      </c>
      <c r="Z5" s="239">
        <f>+U5</f>
        <v>0</v>
      </c>
      <c r="AA5" s="155" t="str">
        <f>+W5</f>
        <v>31.12.10</v>
      </c>
      <c r="AB5" s="237">
        <f>+X5</f>
        <v>0</v>
      </c>
      <c r="AC5" s="151" t="str">
        <f>+Y5</f>
        <v>31.12.10</v>
      </c>
      <c r="AD5" s="246">
        <f>+Z5</f>
        <v>0</v>
      </c>
      <c r="AE5" s="155" t="s">
        <v>77</v>
      </c>
      <c r="AF5" s="156" t="s">
        <v>78</v>
      </c>
      <c r="AG5" s="155" t="s">
        <v>77</v>
      </c>
      <c r="AH5" s="156" t="s">
        <v>78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31"/>
      <c r="Z6" s="240"/>
      <c r="AA6" s="182"/>
      <c r="AB6" s="231"/>
      <c r="AC6" s="179"/>
      <c r="AD6" s="240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31"/>
      <c r="Z7" s="240"/>
      <c r="AA7" s="182"/>
      <c r="AB7" s="231"/>
      <c r="AC7" s="179"/>
      <c r="AD7" s="240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32"/>
      <c r="Y8" s="152"/>
      <c r="Z8" s="241"/>
      <c r="AA8" s="182"/>
      <c r="AB8" s="231"/>
      <c r="AC8" s="179"/>
      <c r="AD8" s="240"/>
      <c r="AE8" s="157"/>
      <c r="AF8" s="158" t="e">
        <f>+U8-#REF!</f>
        <v>#REF!</v>
      </c>
      <c r="AG8" s="157"/>
      <c r="AH8" s="158" t="e">
        <f ca="1">T8-SUMIF('01.2014-11.2014'!A:A,'01-14'!M8,'01.2014-11.2014'!M:M)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32"/>
      <c r="Y9" s="152"/>
      <c r="Z9" s="241"/>
      <c r="AA9" s="182"/>
      <c r="AB9" s="231"/>
      <c r="AC9" s="179"/>
      <c r="AD9" s="240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32"/>
      <c r="Y10" s="152"/>
      <c r="Z10" s="241"/>
      <c r="AA10" s="182"/>
      <c r="AB10" s="231"/>
      <c r="AC10" s="179"/>
      <c r="AD10" s="240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32"/>
      <c r="Y11" s="152"/>
      <c r="Z11" s="241"/>
      <c r="AA11" s="182"/>
      <c r="AB11" s="231"/>
      <c r="AC11" s="179"/>
      <c r="AD11" s="240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33" t="e">
        <f>ROUND(J19,0)/AA2-ROUND(J55,0)</f>
        <v>#DIV/0!</v>
      </c>
      <c r="Y12" s="153" t="e">
        <f ca="1">+T16/I58+I56</f>
        <v>#REF!</v>
      </c>
      <c r="Z12" s="242" t="e">
        <f>+U16/J58+J56</f>
        <v>#DIV/0!</v>
      </c>
      <c r="AA12" s="182"/>
      <c r="AB12" s="231"/>
      <c r="AC12" s="179"/>
      <c r="AD12" s="240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32"/>
      <c r="Y13" s="152"/>
      <c r="Z13" s="241"/>
      <c r="AA13" s="182"/>
      <c r="AB13" s="231"/>
      <c r="AC13" s="179"/>
      <c r="AD13" s="240"/>
      <c r="AE13" s="157" t="e">
        <f>+J13-#REF!</f>
        <v>#REF!</v>
      </c>
      <c r="AF13" s="158" t="e">
        <f>+U13-#REF!</f>
        <v>#REF!</v>
      </c>
      <c r="AG13" s="157" t="e">
        <f ca="1">I13-SUMIF('01.2014-11.2014'!A:A,'01-14'!A13,'01.2014-11.2014'!M:M)</f>
        <v>#REF!</v>
      </c>
      <c r="AH13" s="158" t="e">
        <f ca="1">T13-SUMIF('01.2014-11.2014'!A:A,'01-14'!M13,'01.2014-11.2014'!M:M)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32"/>
      <c r="Y14" s="152"/>
      <c r="Z14" s="231"/>
      <c r="AA14" s="182"/>
      <c r="AB14" s="231"/>
      <c r="AC14" s="179"/>
      <c r="AD14" s="240"/>
      <c r="AE14" s="157" t="e">
        <f>+J14-#REF!</f>
        <v>#REF!</v>
      </c>
      <c r="AF14" s="158" t="e">
        <f>+U14-#REF!</f>
        <v>#REF!</v>
      </c>
      <c r="AG14" s="157" t="e">
        <f ca="1">I14-SUMIF('01.2014-11.2014'!A:A,'01-14'!A14,'01.2014-11.2014'!M:M)</f>
        <v>#REF!</v>
      </c>
      <c r="AH14" s="158" t="e">
        <f ca="1">T14-SUMIF('01.2014-11.2014'!A:A,'01-14'!M14,'01.2014-11.2014'!M:M)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32"/>
      <c r="Y15" s="154" t="e">
        <f ca="1">ROUND(T16,0)-ROUND(T13,0)-ROUND(T14,0)-ROUND(T15,0)</f>
        <v>#REF!</v>
      </c>
      <c r="Z15" s="243">
        <f>ROUND(U16,0)-ROUND(U13,0)-ROUND(U14,0)-ROUND(U15,0)</f>
        <v>0</v>
      </c>
      <c r="AA15" s="182"/>
      <c r="AB15" s="231"/>
      <c r="AC15" s="179"/>
      <c r="AD15" s="240"/>
      <c r="AE15" s="157" t="e">
        <f>+J15-#REF!</f>
        <v>#REF!</v>
      </c>
      <c r="AF15" s="158" t="e">
        <f>+U15-#REF!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108</v>
      </c>
      <c r="T16" s="132" t="e">
        <f ca="1">INDIRECT("'[DATA10.xls]"&amp;$X$2&amp;"'!$G$22",1)+AC16</f>
        <v>#REF!</v>
      </c>
      <c r="U16" s="133"/>
      <c r="V16" s="60"/>
      <c r="W16" s="159"/>
      <c r="X16" s="232"/>
      <c r="Z16" s="231"/>
      <c r="AA16" s="182"/>
      <c r="AB16" s="231"/>
      <c r="AC16" s="179"/>
      <c r="AD16" s="231"/>
      <c r="AE16" s="157" t="e">
        <f>+J16-#REF!</f>
        <v>#REF!</v>
      </c>
      <c r="AF16" s="158" t="e">
        <f>+U16-#REF!</f>
        <v>#REF!</v>
      </c>
      <c r="AG16" s="157" t="e">
        <f ca="1">I16+I33-SUMIF('01.2014-11.2014'!A:A,'01-14'!A16,'01.2014-11.2014'!M:M)</f>
        <v>#REF!</v>
      </c>
      <c r="AH16" s="158" t="e">
        <f ca="1">T16-SUMIF('01.2014-11.2014'!A:A,'01-14'!M16,'01.2014-11.2014'!M:M)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32"/>
      <c r="Y17" s="152"/>
      <c r="Z17" s="241"/>
      <c r="AA17" s="182"/>
      <c r="AB17" s="231"/>
      <c r="AC17" s="179"/>
      <c r="AD17" s="240"/>
      <c r="AE17" s="157" t="e">
        <f>+J17-#REF!</f>
        <v>#REF!</v>
      </c>
      <c r="AF17" s="158"/>
      <c r="AG17" s="157" t="e">
        <f ca="1">I17-SUMIF('01.2014-11.2014'!A:A,'01-14'!A17,'01.2014-11.2014'!M:M)</f>
        <v>#REF!</v>
      </c>
      <c r="AH17" s="158"/>
    </row>
    <row r="18" spans="1:34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32"/>
      <c r="Y18" s="152"/>
      <c r="Z18" s="241"/>
      <c r="AA18" s="182"/>
      <c r="AB18" s="231"/>
      <c r="AC18" s="179"/>
      <c r="AD18" s="240"/>
      <c r="AE18" s="157" t="e">
        <f>+J18-#REF!</f>
        <v>#REF!</v>
      </c>
      <c r="AF18" s="158"/>
      <c r="AG18" s="157" t="e">
        <f ca="1">I18-SUMIF('01.2014-11.2014'!A:A,'01-14'!A18,'01.2014-11.2014'!M:M)</f>
        <v>#REF!</v>
      </c>
      <c r="AH18" s="158"/>
    </row>
    <row r="19" spans="1:34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34">
        <f>ROUND(J19,0)-ROUND(J13,0)-ROUND(J14,0)-ROUND(J18,0)-ROUND(J15,0)-ROUND(J16,0)-ROUND(J17,0)</f>
        <v>0</v>
      </c>
      <c r="Y19" s="152"/>
      <c r="Z19" s="241"/>
      <c r="AA19" s="182"/>
      <c r="AB19" s="231"/>
      <c r="AC19" s="179"/>
      <c r="AD19" s="240"/>
      <c r="AE19" s="157" t="e">
        <f>+J19-#REF!</f>
        <v>#REF!</v>
      </c>
      <c r="AF19" s="158"/>
      <c r="AG19" s="157" t="e">
        <f ca="1">I19-SUMIF('01.2014-11.2014'!A:A,'01-14'!A19,'01.2014-11.2014'!M:M)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32"/>
      <c r="Y20" s="152"/>
      <c r="Z20" s="241"/>
      <c r="AA20" s="182"/>
      <c r="AB20" s="231"/>
      <c r="AC20" s="179"/>
      <c r="AD20" s="240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32"/>
      <c r="Y21" s="152"/>
      <c r="Z21" s="241"/>
      <c r="AA21" s="182"/>
      <c r="AB21" s="231"/>
      <c r="AC21" s="179"/>
      <c r="AD21" s="240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32"/>
      <c r="Y22" s="153" t="e">
        <f ca="1">+T22-T59</f>
        <v>#REF!</v>
      </c>
      <c r="Z22" s="242">
        <f>+U22-U59</f>
        <v>0</v>
      </c>
      <c r="AA22" s="182"/>
      <c r="AB22" s="231"/>
      <c r="AC22" s="179"/>
      <c r="AD22" s="240"/>
      <c r="AE22" s="157"/>
      <c r="AF22" s="158" t="e">
        <f>+U22-#REF!</f>
        <v>#REF!</v>
      </c>
      <c r="AG22" s="157"/>
      <c r="AH22" s="158" t="e">
        <f ca="1">T22+T30-SUMIF('01.2014-11.2014'!A:A,'01-14'!M22,'01.2014-11.2014'!M:M)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33">
        <f>+J23-J64</f>
        <v>0</v>
      </c>
      <c r="Y23" s="153" t="e">
        <f ca="1">+T23-T70</f>
        <v>#REF!</v>
      </c>
      <c r="Z23" s="242">
        <f>+U23-U70</f>
        <v>0</v>
      </c>
      <c r="AA23" s="182"/>
      <c r="AB23" s="231"/>
      <c r="AC23" s="179"/>
      <c r="AD23" s="240"/>
      <c r="AE23" s="157" t="e">
        <f>+J23-#REF!</f>
        <v>#REF!</v>
      </c>
      <c r="AF23" s="158" t="e">
        <f>+U23-#REF!</f>
        <v>#REF!</v>
      </c>
      <c r="AG23" s="157" t="e">
        <f ca="1">I30+I23-SUMIF('01.2014-11.2014'!A:A,'01-14'!A23,'01.2014-11.2014'!M:M)</f>
        <v>#REF!</v>
      </c>
      <c r="AH23" s="158" t="e">
        <f ca="1">T23+T31-SUMIF('01.2014-11.2014'!A:A,'01-14'!M23,'01.2014-11.2014'!M:M)</f>
        <v>#REF!</v>
      </c>
    </row>
    <row r="24" spans="1:34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ROUND(I24,0)-ROUND(I23,0)</f>
        <v>#REF!</v>
      </c>
      <c r="X24" s="234">
        <f>ROUND(J24,0)-ROUND(J23,0)</f>
        <v>0</v>
      </c>
      <c r="Y24" s="152"/>
      <c r="Z24" s="241"/>
      <c r="AA24" s="182"/>
      <c r="AB24" s="231"/>
      <c r="AC24" s="179"/>
      <c r="AD24" s="240"/>
      <c r="AE24" s="157" t="e">
        <f>+J24-#REF!</f>
        <v>#REF!</v>
      </c>
      <c r="AF24" s="158" t="e">
        <f>+U24-#REF!</f>
        <v>#REF!</v>
      </c>
      <c r="AG24" s="157" t="e">
        <f ca="1">I24-SUMIF('01.2014-11.2014'!A:A,'01-14'!A24,'01.2014-11.2014'!M:M)</f>
        <v>#REF!</v>
      </c>
      <c r="AH24" s="158" t="e">
        <f ca="1">T24-SUMIF('01.2014-11.2014'!A:A,'01-14'!M24,'01.2014-11.2014'!M:M)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32"/>
      <c r="Y25" s="154" t="e">
        <f ca="1">ROUND(T25,0)-ROUND(T22,0)-ROUND(T23,0)-ROUND(T24,0)</f>
        <v>#REF!</v>
      </c>
      <c r="Z25" s="243">
        <f>ROUND(U25,0)-ROUND(U22,0)-ROUND(U23,0)-ROUND(U24,0)</f>
        <v>0</v>
      </c>
      <c r="AA25" s="182"/>
      <c r="AB25" s="231"/>
      <c r="AC25" s="179"/>
      <c r="AD25" s="240"/>
      <c r="AE25" s="157"/>
      <c r="AF25" s="158" t="e">
        <f>+U25-#REF!</f>
        <v>#REF!</v>
      </c>
      <c r="AG25" s="157"/>
      <c r="AH25" s="158" t="e">
        <f ca="1">T25-SUMIF('01.2014-11.2014'!A:A,'01-14'!M25,'01.2014-11.2014'!M:M)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32"/>
      <c r="Y26" s="153" t="e">
        <f ca="1">+T22+T30-T64</f>
        <v>#REF!</v>
      </c>
      <c r="Z26" s="233">
        <f>+U22+U30-U64</f>
        <v>0</v>
      </c>
      <c r="AA26" s="182"/>
      <c r="AB26" s="231"/>
      <c r="AC26" s="179"/>
      <c r="AD26" s="240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34">
        <f>ROUND(J27,0)-ROUND(J19,0)-ROUND(J24,0)</f>
        <v>0</v>
      </c>
      <c r="Y27" s="154" t="e">
        <f ca="1">ROUND(T27,0)-ROUND(T16,0)-ROUND(T25,0)</f>
        <v>#REF!</v>
      </c>
      <c r="Z27" s="243">
        <f>ROUND(U27,0)-ROUND(U16,0)-ROUND(U25,0)</f>
        <v>0</v>
      </c>
      <c r="AA27" s="182"/>
      <c r="AB27" s="231"/>
      <c r="AC27" s="179"/>
      <c r="AD27" s="240"/>
      <c r="AE27" s="157" t="e">
        <f>+J27-#REF!</f>
        <v>#REF!</v>
      </c>
      <c r="AF27" s="158" t="e">
        <f>+U27-#REF!</f>
        <v>#REF!</v>
      </c>
      <c r="AG27" s="157" t="e">
        <f ca="1">I27-SUMIF('01.2014-11.2014'!A:A,'01-14'!A27,'01.2014-11.2014'!M:M)</f>
        <v>#REF!</v>
      </c>
      <c r="AH27" s="158" t="e">
        <f ca="1">T27-SUMIF('01.2014-11.2014'!A:A,'01-14'!M27,'01.2014-11.2014'!M:M)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32"/>
      <c r="Y28" s="152"/>
      <c r="Z28" s="241"/>
      <c r="AA28" s="182"/>
      <c r="AB28" s="231"/>
      <c r="AC28" s="179"/>
      <c r="AD28" s="240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32"/>
      <c r="Y29" s="152"/>
      <c r="Z29" s="241"/>
      <c r="AA29" s="182"/>
      <c r="AB29" s="231"/>
      <c r="AC29" s="179"/>
      <c r="AD29" s="240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33">
        <f>+J30-J68</f>
        <v>0</v>
      </c>
      <c r="Y30" s="153" t="e">
        <f ca="1">+T30-T63</f>
        <v>#REF!</v>
      </c>
      <c r="Z30" s="242">
        <f>+U30-U63</f>
        <v>0</v>
      </c>
      <c r="AA30" s="182"/>
      <c r="AB30" s="231"/>
      <c r="AC30" s="179"/>
      <c r="AD30" s="240"/>
      <c r="AE30" s="157" t="e">
        <f>+J30-#REF!</f>
        <v>#REF!</v>
      </c>
      <c r="AF30" s="158" t="e">
        <f>+U30-#REF!</f>
        <v>#REF!</v>
      </c>
      <c r="AG30" s="157" t="e">
        <f ca="1">I23+I30-SUMIF('01.2014-11.2014'!A:A,'01-14'!A30,'01.2014-11.2014'!M:M)</f>
        <v>#REF!</v>
      </c>
      <c r="AH30" s="158" t="e">
        <f ca="1">T22+T30-SUMIF('01.2014-11.2014'!A:A,'01-14'!M30,'01.2014-11.2014'!M:M)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33">
        <f>+J31+J74</f>
        <v>0</v>
      </c>
      <c r="Y31" s="153" t="e">
        <f ca="1">+T31-T74</f>
        <v>#REF!</v>
      </c>
      <c r="Z31" s="242">
        <f>+U31-U74</f>
        <v>0</v>
      </c>
      <c r="AA31" s="182"/>
      <c r="AB31" s="231"/>
      <c r="AC31" s="179"/>
      <c r="AD31" s="240"/>
      <c r="AE31" s="157" t="e">
        <f>+J31-#REF!</f>
        <v>#REF!</v>
      </c>
      <c r="AF31" s="158" t="e">
        <f>+U31-#REF!</f>
        <v>#REF!</v>
      </c>
      <c r="AG31" s="157" t="e">
        <f ca="1">I31-SUMIF('01.2014-11.2014'!A:A,'01-14'!A31,'01.2014-11.2014'!M:M)</f>
        <v>#REF!</v>
      </c>
      <c r="AH31" s="158" t="e">
        <f ca="1">T23+T31-SUMIF('01.2014-11.2014'!A:A,'01-14'!M31,'01.2014-11.2014'!M:M)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32"/>
      <c r="Y32" s="153" t="e">
        <f ca="1">+T23+T31-T75</f>
        <v>#REF!</v>
      </c>
      <c r="Z32" s="233">
        <f>+U23+U31-U75</f>
        <v>0</v>
      </c>
      <c r="AA32" s="182"/>
      <c r="AB32" s="231"/>
      <c r="AC32" s="179"/>
      <c r="AD32" s="240"/>
      <c r="AE32" s="157" t="e">
        <f>+J32-#REF!</f>
        <v>#REF!</v>
      </c>
      <c r="AF32" s="158" t="e">
        <f>+U32-#REF!</f>
        <v>#REF!</v>
      </c>
      <c r="AG32" s="157" t="e">
        <f ca="1">I15+I32-SUMIF('01.2014-11.2014'!A:A,'01-14'!A32,'01.2014-11.2014'!M:M)</f>
        <v>#REF!</v>
      </c>
      <c r="AH32" s="158" t="e">
        <f ca="1">T32-SUMIF('01.2014-11.2014'!A:A,'01-14'!M32,'01.2014-11.2014'!M:M)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INDIRECT("'[DATA10.xls]"&amp;$X$2&amp;"'!$G$36",1)+AC33</f>
        <v>#REF!</v>
      </c>
      <c r="U33" s="126"/>
      <c r="V33" s="60"/>
      <c r="W33" s="159"/>
      <c r="X33" s="232"/>
      <c r="AA33" s="182"/>
      <c r="AB33" s="231"/>
      <c r="AC33" s="179"/>
      <c r="AD33" s="240"/>
      <c r="AE33" s="157" t="e">
        <f>+J33-#REF!</f>
        <v>#REF!</v>
      </c>
      <c r="AF33" s="158" t="e">
        <f>+U33-#REF!</f>
        <v>#REF!</v>
      </c>
      <c r="AG33" s="157" t="e">
        <f ca="1">I16+I33-SUMIF('01.2014-11.2014'!A:A,'01-14'!A33,'01.2014-11.2014'!M:M)</f>
        <v>#REF!</v>
      </c>
      <c r="AH33" s="158" t="e">
        <f ca="1">T33-SUMIF('01.2014-11.2014'!A:A,'01-14'!M33,'01.2014-11.2014'!M:M)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 t="e">
        <f ca="1">INDIRECT("'[DATA10.xls]"&amp;$X$2&amp;"'!$G$37",1)+AC34</f>
        <v>#REF!</v>
      </c>
      <c r="U34" s="133"/>
      <c r="V34" s="60"/>
      <c r="W34" s="159"/>
      <c r="X34" s="232"/>
      <c r="Y34" s="154" t="e">
        <f ca="1">ROUND(T34,0)-ROUND(T30,0)-ROUND(T31,0)-ROUND(T32,0)-ROUND(T33,0)</f>
        <v>#REF!</v>
      </c>
      <c r="Z34" s="243">
        <f>ROUND(U34,0)-ROUND(U30,0)-ROUND(U31,0)-ROUND(U32,0)-ROUND(U33,0)</f>
        <v>0</v>
      </c>
      <c r="AA34" s="182"/>
      <c r="AB34" s="231"/>
      <c r="AC34" s="179"/>
      <c r="AD34" s="240"/>
      <c r="AE34" s="157" t="e">
        <f>+J34-#REF!</f>
        <v>#REF!</v>
      </c>
      <c r="AF34" s="158" t="e">
        <f>+U34-#REF!</f>
        <v>#REF!</v>
      </c>
      <c r="AG34" s="157" t="e">
        <f ca="1">I34-SUMIF('01.2014-11.2014'!A:A,'01-14'!A34,'01.2014-11.2014'!M:M)</f>
        <v>#REF!</v>
      </c>
      <c r="AH34" s="158" t="e">
        <f ca="1">T34-SUMIF('01.2014-11.2014'!A:A,'01-14'!M34,'01.2014-11.2014'!M:M)</f>
        <v>#REF!</v>
      </c>
    </row>
    <row r="35" spans="1:34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34">
        <f>ROUND(J35,0)-ROUND(J30,0)-ROUND(J31,0)-ROUND(J32,0)-ROUND(J33,0)-ROUND(J34,0)</f>
        <v>0</v>
      </c>
      <c r="Z35" s="231"/>
      <c r="AA35" s="182"/>
      <c r="AB35" s="231"/>
      <c r="AC35" s="179"/>
      <c r="AD35" s="240"/>
      <c r="AE35" s="157" t="e">
        <f>+J35-#REF!</f>
        <v>#REF!</v>
      </c>
      <c r="AF35" s="158"/>
      <c r="AG35" s="157" t="e">
        <f ca="1">I35-SUMIF('01.2014-11.2014'!A:A,'01-14'!A35,'01.2014-11.2014'!M:M)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32"/>
      <c r="Y36" s="152"/>
      <c r="Z36" s="241"/>
      <c r="AA36" s="182"/>
      <c r="AB36" s="231"/>
      <c r="AC36" s="179"/>
      <c r="AD36" s="240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32"/>
      <c r="Y37" s="152"/>
      <c r="Z37" s="241"/>
      <c r="AA37" s="182"/>
      <c r="AB37" s="231"/>
      <c r="AC37" s="179"/>
      <c r="AD37" s="240"/>
      <c r="AE37" s="157"/>
      <c r="AF37" s="158"/>
      <c r="AG37" s="157"/>
      <c r="AH37" s="158"/>
    </row>
    <row r="38" spans="1:34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32"/>
      <c r="Y38" s="154" t="e">
        <f ca="1">ROUND(T38,0)-ROUND(T8,0)-ROUND(T27,0)-ROUND(T34,0)</f>
        <v>#REF!</v>
      </c>
      <c r="Z38" s="243">
        <f>ROUND(U38,0)-ROUND(U8,0)-ROUND(U27,0)-ROUND(U34,0)</f>
        <v>0</v>
      </c>
      <c r="AA38" s="182"/>
      <c r="AB38" s="231"/>
      <c r="AC38" s="179"/>
      <c r="AD38" s="240"/>
      <c r="AE38" s="157" t="e">
        <f>+J38-#REF!</f>
        <v>#REF!</v>
      </c>
      <c r="AF38" s="158" t="e">
        <f>+U38-#REF!</f>
        <v>#REF!</v>
      </c>
      <c r="AG38" s="157" t="e">
        <f ca="1">I38-SUMIF('01.2014-11.2014'!A:A,'01-14'!A38,'01.2014-11.2014'!M:M)</f>
        <v>#REF!</v>
      </c>
      <c r="AH38" s="158" t="e">
        <f ca="1">T38-SUMIF('01.2014-11.2014'!A:A,'01-14'!M38,'01.2014-11.2014'!M:M)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32"/>
      <c r="Y39" s="152"/>
      <c r="Z39" s="241"/>
      <c r="AA39" s="182"/>
      <c r="AB39" s="231"/>
      <c r="AC39" s="179"/>
      <c r="AD39" s="240"/>
      <c r="AE39" s="157" t="e">
        <f>+J39-#REF!</f>
        <v>#REF!</v>
      </c>
      <c r="AF39" s="158"/>
      <c r="AG39" s="157" t="e">
        <f ca="1">I39-SUMIF('01.2014-11.2014'!A:A,'01-14'!A39,'01.2014-11.2014'!M:M)</f>
        <v>#REF!</v>
      </c>
      <c r="AH39" s="158"/>
    </row>
    <row r="40" spans="1:34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INDIRECT("'[DATA10.xls]"&amp;$X$2&amp;"'!$B$53",1)+AA40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34">
        <f>ROUND(J40,0)-ROUND(J38,0)-ROUND(J39,0)</f>
        <v>0</v>
      </c>
      <c r="Y40" s="153" t="e">
        <f ca="1">+T40-T82</f>
        <v>#REF!</v>
      </c>
      <c r="Z40" s="242">
        <f>+U40-U82</f>
        <v>0</v>
      </c>
      <c r="AA40" s="182"/>
      <c r="AB40" s="231"/>
      <c r="AC40" s="179"/>
      <c r="AD40" s="240"/>
      <c r="AE40" s="157" t="e">
        <f>+J40-#REF!</f>
        <v>#REF!</v>
      </c>
      <c r="AF40" s="158" t="e">
        <f>+U40-#REF!</f>
        <v>#REF!</v>
      </c>
      <c r="AG40" s="157" t="e">
        <f ca="1">I40-SUMIF('01.2014-11.2014'!A:A,'01-14'!A40,'01.2014-11.2014'!M:M)</f>
        <v>#REF!</v>
      </c>
      <c r="AH40" s="158" t="e">
        <f ca="1">T40-SUMIF('01.2014-11.2014'!A:A,'01-14'!M40,'01.2014-11.2014'!M:M)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32"/>
      <c r="Y41" s="152"/>
      <c r="Z41" s="241"/>
      <c r="AA41" s="182"/>
      <c r="AB41" s="231"/>
      <c r="AC41" s="179"/>
      <c r="AD41" s="240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32"/>
      <c r="Y42" s="152"/>
      <c r="Z42" s="241"/>
      <c r="AA42" s="182"/>
      <c r="AB42" s="231"/>
      <c r="AC42" s="179"/>
      <c r="AD42" s="240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32"/>
      <c r="Y43" s="152"/>
      <c r="Z43" s="241"/>
      <c r="AA43" s="182"/>
      <c r="AB43" s="231"/>
      <c r="AC43" s="179"/>
      <c r="AD43" s="240"/>
      <c r="AE43" s="157"/>
      <c r="AF43" s="158" t="e">
        <f>+U43-#REF!</f>
        <v>#REF!</v>
      </c>
      <c r="AG43" s="157"/>
      <c r="AH43" s="158" t="e">
        <f ca="1">T43-SUMIF('01.2014-11.2014'!A:A,'01-14'!M43,'01.2014-11.2014'!M:M)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32"/>
      <c r="Y44" s="152"/>
      <c r="Z44" s="241"/>
      <c r="AA44" s="182"/>
      <c r="AB44" s="231"/>
      <c r="AC44" s="179"/>
      <c r="AD44" s="240"/>
      <c r="AE44" s="157"/>
      <c r="AF44" s="158" t="e">
        <f>+U44-#REF!</f>
        <v>#REF!</v>
      </c>
      <c r="AG44" s="157"/>
      <c r="AH44" s="158" t="e">
        <f ca="1">T44-SUMIF('01.2014-11.2014'!A:A,'01-14'!M44,'01.2014-11.2014'!M:M)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32"/>
      <c r="Y45" s="154" t="e">
        <f ca="1">ROUND(T45,0)-ROUND(T43,0)-ROUND(T44,0)</f>
        <v>#REF!</v>
      </c>
      <c r="Z45" s="243">
        <f>ROUND(U45,0)-ROUND(U43,0)-ROUND(U44,0)</f>
        <v>0</v>
      </c>
      <c r="AA45" s="182"/>
      <c r="AB45" s="231"/>
      <c r="AC45" s="179"/>
      <c r="AD45" s="240"/>
      <c r="AE45" s="157"/>
      <c r="AF45" s="158" t="e">
        <f>+U45-#REF!</f>
        <v>#REF!</v>
      </c>
      <c r="AG45" s="157"/>
      <c r="AH45" s="158" t="e">
        <f ca="1">T45-SUMIF('01.2014-11.2014'!A:A,'01-14'!M45,'01.2014-11.2014'!M:M)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32"/>
      <c r="Y46" s="152"/>
      <c r="Z46" s="241"/>
      <c r="AA46" s="182"/>
      <c r="AB46" s="231"/>
      <c r="AC46" s="179"/>
      <c r="AD46" s="240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34">
        <f>ROUND(J47,0)-ROUND(J27,0)-ROUND(J35,0)-ROUND(J40,0)</f>
        <v>0</v>
      </c>
      <c r="Y47" s="154" t="e">
        <f ca="1">ROUND(T47,0)-ROUND(T38,0)-ROUND(T40,0)-ROUND(T45,0)</f>
        <v>#REF!</v>
      </c>
      <c r="Z47" s="243">
        <f>ROUND(U47,0)-ROUND(U38,0)-ROUND(U40,0)-ROUND(U45,0)</f>
        <v>0</v>
      </c>
      <c r="AA47" s="182"/>
      <c r="AB47" s="231"/>
      <c r="AC47" s="179"/>
      <c r="AD47" s="240"/>
      <c r="AE47" s="157" t="e">
        <f>+J47-#REF!</f>
        <v>#REF!</v>
      </c>
      <c r="AF47" s="158" t="e">
        <f>+U47-#REF!</f>
        <v>#REF!</v>
      </c>
      <c r="AG47" s="157" t="e">
        <f ca="1">I47-'01.2014-11.2014'!B3</f>
        <v>#REF!</v>
      </c>
      <c r="AH47" s="158" t="e">
        <f ca="1">T47-'01.2014-11.2014'!B26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33">
        <f>+J47-U47</f>
        <v>0</v>
      </c>
      <c r="Y48" s="153"/>
      <c r="Z48" s="242"/>
      <c r="AA48" s="182"/>
      <c r="AB48" s="231"/>
      <c r="AC48" s="179"/>
      <c r="AD48" s="240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32"/>
      <c r="Y49" s="152"/>
      <c r="Z49" s="241"/>
      <c r="AA49" s="182"/>
      <c r="AB49" s="231"/>
      <c r="AC49" s="179"/>
      <c r="AD49" s="240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35"/>
      <c r="Y50" s="162"/>
      <c r="Z50" s="244"/>
      <c r="AA50" s="183"/>
      <c r="AB50" s="238"/>
      <c r="AC50" s="180"/>
      <c r="AD50" s="247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31"/>
      <c r="Z51" s="231"/>
      <c r="AB51" s="231"/>
      <c r="AD51" s="231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31"/>
      <c r="Z52" s="231"/>
      <c r="AB52" s="231"/>
      <c r="AD52" s="231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9" t="s">
        <v>67</v>
      </c>
      <c r="X53" s="236" t="s">
        <v>67</v>
      </c>
      <c r="Y53" s="228" t="s">
        <v>68</v>
      </c>
      <c r="Z53" s="245" t="s">
        <v>68</v>
      </c>
      <c r="AA53" s="229" t="s">
        <v>69</v>
      </c>
      <c r="AB53" s="236"/>
      <c r="AC53" s="228" t="s">
        <v>70</v>
      </c>
      <c r="AD53" s="245"/>
      <c r="AE53" s="211" t="s">
        <v>76</v>
      </c>
      <c r="AF53" s="212"/>
      <c r="AG53" s="211"/>
      <c r="AH53" s="212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31.12.10</v>
      </c>
      <c r="X54" s="237">
        <f>+X5</f>
        <v>0</v>
      </c>
      <c r="Y54" s="151" t="str">
        <f t="shared" si="0"/>
        <v>31.12.10</v>
      </c>
      <c r="Z54" s="246">
        <f>+Z5</f>
        <v>0</v>
      </c>
      <c r="AA54" s="155" t="str">
        <f t="shared" si="0"/>
        <v>31.12.10</v>
      </c>
      <c r="AB54" s="237">
        <f t="shared" si="0"/>
        <v>0</v>
      </c>
      <c r="AC54" s="151" t="str">
        <f t="shared" si="0"/>
        <v>31.12.10</v>
      </c>
      <c r="AD54" s="246">
        <f t="shared" si="0"/>
        <v>0</v>
      </c>
      <c r="AE54" s="155" t="s">
        <v>77</v>
      </c>
      <c r="AF54" s="156" t="s">
        <v>78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31"/>
      <c r="Z55" s="240"/>
      <c r="AA55" s="181"/>
      <c r="AB55" s="248"/>
      <c r="AC55" s="178"/>
      <c r="AD55" s="249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31"/>
      <c r="Z56" s="240"/>
      <c r="AA56" s="182"/>
      <c r="AB56" s="231"/>
      <c r="AC56" s="179"/>
      <c r="AD56" s="240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T56-SUMIF('01.2014-11.2014'!A:A,'01-14'!N56,'01.2014-11.2014'!M:M)</f>
        <v>#REF!</v>
      </c>
    </row>
    <row r="57" spans="1:34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34">
        <f>ROUND(J57,0)-ROUND(J55,0)-ROUND(J56,0)</f>
        <v>0</v>
      </c>
      <c r="Z57" s="240"/>
      <c r="AA57" s="182"/>
      <c r="AB57" s="231"/>
      <c r="AC57" s="179"/>
      <c r="AD57" s="240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T57+T61-SUMIF('01.2014-11.2014'!A:A,'01-14'!N57,'01.2014-11.2014'!M:M)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 t="e">
        <f ca="1">INDIRECT("'[DATA10.xls]"&amp;$X$2&amp;"'!$B$65",1)+AA58</f>
        <v>#REF!</v>
      </c>
      <c r="J58" s="217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31"/>
      <c r="Z58" s="240"/>
      <c r="AA58" s="182"/>
      <c r="AB58" s="231"/>
      <c r="AC58" s="179"/>
      <c r="AD58" s="240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T58-SUMIF('01.2014-11.2014'!A:A,'01-14'!N58,'01.2014-11.2014'!M:M)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31"/>
      <c r="Y59" s="154" t="e">
        <f ca="1">ROUND(T59,0)-ROUND(T56,0)-ROUND(T57,0)-ROUND(T58,0)</f>
        <v>#REF!</v>
      </c>
      <c r="Z59" s="243">
        <f>ROUND(U59,0)-ROUND(U56,0)-ROUND(U57,0)-ROUND(U58,0)</f>
        <v>0</v>
      </c>
      <c r="AA59" s="182"/>
      <c r="AB59" s="231"/>
      <c r="AC59" s="179"/>
      <c r="AD59" s="240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31"/>
      <c r="Z60" s="240"/>
      <c r="AA60" s="182"/>
      <c r="AB60" s="231"/>
      <c r="AC60" s="179"/>
      <c r="AD60" s="240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31"/>
      <c r="Z61" s="240"/>
      <c r="AA61" s="182"/>
      <c r="AB61" s="231"/>
      <c r="AC61" s="179"/>
      <c r="AD61" s="240"/>
      <c r="AE61" s="157"/>
      <c r="AF61" s="158" t="e">
        <f>+U61-#REF!</f>
        <v>#REF!</v>
      </c>
      <c r="AG61" s="157"/>
      <c r="AH61" s="158" t="e">
        <f ca="1">T57+T61-SUMIF('01.2014-11.2014'!A:A,'01-14'!N61,'01.2014-11.2014'!M:M)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  <c r="W62" s="157"/>
      <c r="X62" s="231"/>
      <c r="Z62" s="240"/>
      <c r="AA62" s="182"/>
      <c r="AB62" s="231"/>
      <c r="AC62" s="179"/>
      <c r="AD62" s="240"/>
      <c r="AE62" s="157" t="e">
        <f>+J62-#REF!</f>
        <v>#REF!</v>
      </c>
      <c r="AF62" s="158" t="e">
        <f>+U62-#REF!</f>
        <v>#REF!</v>
      </c>
      <c r="AG62" s="157" t="e">
        <f ca="1">I62-SUMIF('01.2014-11.2014'!A:A,'01-14'!B62,'01.2014-11.2014'!M:M)</f>
        <v>#REF!</v>
      </c>
      <c r="AH62" s="158">
        <f>T62-SUMIF('01.2014-11.2014'!A:A,'01-14'!N62,'01.2014-11.2014'!M:M)</f>
        <v>0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31"/>
      <c r="Y63" s="154" t="e">
        <f ca="1">ROUND(T63,0)-ROUND(T61,0)-ROUND(T62,0)</f>
        <v>#REF!</v>
      </c>
      <c r="Z63" s="243">
        <f>ROUND(U63,0)-ROUND(U61,0)-ROUND(U62,0)</f>
        <v>0</v>
      </c>
      <c r="AA63" s="182"/>
      <c r="AB63" s="231"/>
      <c r="AC63" s="179"/>
      <c r="AD63" s="240"/>
      <c r="AE63" s="157" t="e">
        <f>+J63-#REF!</f>
        <v>#REF!</v>
      </c>
      <c r="AF63" s="158" t="e">
        <f>+U63-#REF!</f>
        <v>#REF!</v>
      </c>
      <c r="AG63" s="157" t="e">
        <f ca="1">I63-SUMIF('01.2014-11.2014'!A:A,'01-14'!B63,'01.2014-11.2014'!M:M)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84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34">
        <f>ROUND(J64,0)-ROUND(J62,0)-ROUND(J63,0)</f>
        <v>0</v>
      </c>
      <c r="Y64" s="154" t="e">
        <f ca="1">ROUND(T64,0)-ROUND(T59,0)-ROUND(T63,0)</f>
        <v>#REF!</v>
      </c>
      <c r="Z64" s="243">
        <f>ROUND(U64,0)-ROUND(U59,0)-ROUND(U63,0)</f>
        <v>0</v>
      </c>
      <c r="AA64" s="182"/>
      <c r="AB64" s="231"/>
      <c r="AC64" s="179"/>
      <c r="AD64" s="240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31"/>
      <c r="Z65" s="240"/>
      <c r="AA65" s="182"/>
      <c r="AB65" s="231"/>
      <c r="AC65" s="179"/>
      <c r="AD65" s="240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31"/>
      <c r="Z66" s="240"/>
      <c r="AA66" s="182"/>
      <c r="AB66" s="231"/>
      <c r="AC66" s="179"/>
      <c r="AD66" s="240"/>
      <c r="AE66" s="157" t="e">
        <f>+J66-#REF!</f>
        <v>#REF!</v>
      </c>
      <c r="AF66" s="158"/>
      <c r="AG66" s="157" t="e">
        <f ca="1">I66-SUMIF('01.2014-11.2014'!A:A,'01-14'!B66,'01.2014-11.2014'!M:M)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31"/>
      <c r="Z67" s="240"/>
      <c r="AA67" s="182"/>
      <c r="AB67" s="231"/>
      <c r="AC67" s="179"/>
      <c r="AD67" s="240"/>
      <c r="AE67" s="157" t="e">
        <f>+J67-#REF!</f>
        <v>#REF!</v>
      </c>
      <c r="AF67" s="158"/>
      <c r="AG67" s="157" t="e">
        <f ca="1">I67-SUMIF('01.2014-11.2014'!A:A,'01-14'!B67,'01.2014-11.2014'!M:M)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34">
        <f>ROUND(J68,0)-ROUND(J66,0)-ROUND(J67,0)</f>
        <v>0</v>
      </c>
      <c r="Z68" s="240"/>
      <c r="AA68" s="182"/>
      <c r="AB68" s="231"/>
      <c r="AC68" s="179"/>
      <c r="AD68" s="240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T68-SUMIF('01.2014-11.2014'!A:A,'01-14'!N68,'01.2014-11.2014'!M:M)</f>
        <v>#REF!</v>
      </c>
    </row>
    <row r="69" spans="1:34" s="65" customFormat="1" ht="16.149999999999999" customHeight="1" x14ac:dyDescent="0.25">
      <c r="B69" s="148" t="s">
        <v>81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34">
        <f>ROUND(J69,0)-ROUND(J64,0)-ROUND(J68,0)</f>
        <v>0</v>
      </c>
      <c r="Z69" s="240"/>
      <c r="AA69" s="182"/>
      <c r="AB69" s="231"/>
      <c r="AC69" s="179"/>
      <c r="AD69" s="240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T69-SUMIF('01.2014-11.2014'!A:A,'01-14'!N69,'01.2014-11.2014'!M:M)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31"/>
      <c r="Y70" s="154" t="e">
        <f ca="1">ROUND(T70,0)-ROUND(T68,0)-ROUND(T69,0)</f>
        <v>#REF!</v>
      </c>
      <c r="Z70" s="243">
        <f>ROUND(U70,0)-ROUND(U68,0)-ROUND(U69,0)</f>
        <v>0</v>
      </c>
      <c r="AA70" s="182"/>
      <c r="AB70" s="231"/>
      <c r="AC70" s="179"/>
      <c r="AD70" s="240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31"/>
      <c r="Z71" s="240"/>
      <c r="AA71" s="182"/>
      <c r="AB71" s="231"/>
      <c r="AC71" s="179"/>
      <c r="AD71" s="240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31"/>
      <c r="Z72" s="240"/>
      <c r="AA72" s="182"/>
      <c r="AB72" s="231"/>
      <c r="AC72" s="179"/>
      <c r="AD72" s="240"/>
      <c r="AE72" s="157" t="e">
        <f>+J72-#REF!</f>
        <v>#REF!</v>
      </c>
      <c r="AF72" s="158" t="e">
        <f>+U72-#REF!</f>
        <v>#REF!</v>
      </c>
      <c r="AG72" s="157" t="e">
        <f ca="1">I72-SUMIF('01.2014-11.2014'!A:A,'01-14'!B72,'01.2014-11.2014'!M:M)</f>
        <v>#REF!</v>
      </c>
      <c r="AH72" s="158" t="e">
        <f ca="1">T72-SUMIF('01.2014-11.2014'!A:A,'01-14'!N72,'01.2014-11.2014'!M:M)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31"/>
      <c r="Z73" s="240"/>
      <c r="AA73" s="182"/>
      <c r="AB73" s="231"/>
      <c r="AC73" s="179"/>
      <c r="AD73" s="240"/>
      <c r="AE73" s="157" t="e">
        <f>+J73-#REF!</f>
        <v>#REF!</v>
      </c>
      <c r="AF73" s="158" t="e">
        <f>+U73-#REF!</f>
        <v>#REF!</v>
      </c>
      <c r="AG73" s="157" t="e">
        <f ca="1">I73-SUMIF('01.2014-11.2014'!A:A,'01-14'!B73,'01.2014-11.2014'!M:M)</f>
        <v>#REF!</v>
      </c>
      <c r="AH73" s="158" t="e">
        <f ca="1">T73-SUMIF('01.2014-11.2014'!A:A,'01-14'!N73,'01.2014-11.2014'!M:M)</f>
        <v>#REF!</v>
      </c>
    </row>
    <row r="74" spans="1:34" s="65" customFormat="1" ht="16.149999999999999" customHeight="1" x14ac:dyDescent="0.25">
      <c r="B74" s="145"/>
      <c r="C74" s="12" t="s">
        <v>82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34">
        <f>ROUND(J74,0)-ROUND(J72,0)-ROUND(J73,0)</f>
        <v>0</v>
      </c>
      <c r="Y74" s="154" t="e">
        <f ca="1">ROUND(T74,0)-ROUND(T72,0)-ROUND(T73,0)</f>
        <v>#REF!</v>
      </c>
      <c r="Z74" s="243">
        <f>ROUND(U74,0)-ROUND(U72,0)-ROUND(U73,0)</f>
        <v>0</v>
      </c>
      <c r="AA74" s="182"/>
      <c r="AB74" s="231"/>
      <c r="AC74" s="179"/>
      <c r="AD74" s="240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31"/>
      <c r="Y75" s="154" t="e">
        <f ca="1">ROUND(T75,0)-ROUND(T70,0)-ROUND(T74,0)</f>
        <v>#REF!</v>
      </c>
      <c r="Z75" s="243">
        <f>ROUND(U75,0)-ROUND(U70,0)-ROUND(U74,0)</f>
        <v>0</v>
      </c>
      <c r="AA75" s="182"/>
      <c r="AB75" s="231"/>
      <c r="AC75" s="179"/>
      <c r="AD75" s="240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31"/>
      <c r="Z76" s="240"/>
      <c r="AA76" s="182"/>
      <c r="AB76" s="231"/>
      <c r="AC76" s="179"/>
      <c r="AD76" s="240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31"/>
      <c r="Z77" s="240"/>
      <c r="AA77" s="182"/>
      <c r="AB77" s="231"/>
      <c r="AC77" s="179"/>
      <c r="AD77" s="240"/>
      <c r="AE77" s="157"/>
      <c r="AF77" s="158"/>
      <c r="AG77" s="157"/>
      <c r="AH77" s="158"/>
    </row>
    <row r="78" spans="1:34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31"/>
      <c r="Z78" s="240"/>
      <c r="AA78" s="182"/>
      <c r="AB78" s="231"/>
      <c r="AC78" s="179"/>
      <c r="AD78" s="240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31"/>
      <c r="Z79" s="240"/>
      <c r="AA79" s="182"/>
      <c r="AB79" s="231"/>
      <c r="AC79" s="179"/>
      <c r="AD79" s="240"/>
      <c r="AE79" s="157"/>
      <c r="AF79" s="158" t="e">
        <f>+U79-#REF!</f>
        <v>#REF!</v>
      </c>
      <c r="AG79" s="157"/>
      <c r="AH79" s="158" t="e">
        <f ca="1">T79-SUMIF('01.2014-11.2014'!A:A,'01-14'!N79,'01.2014-11.2014'!M:M)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31"/>
      <c r="Z80" s="240"/>
      <c r="AA80" s="182"/>
      <c r="AB80" s="231"/>
      <c r="AC80" s="179"/>
      <c r="AD80" s="240"/>
      <c r="AE80" s="157"/>
      <c r="AF80" s="158" t="e">
        <f>+U80-#REF!</f>
        <v>#REF!</v>
      </c>
      <c r="AG80" s="157"/>
      <c r="AH80" s="158" t="e">
        <f ca="1">T80-SUMIF('01.2014-11.2014'!A:A,'01-14'!N80,'01.2014-11.2014'!M:M)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31"/>
      <c r="Z81" s="240"/>
      <c r="AA81" s="182"/>
      <c r="AB81" s="231"/>
      <c r="AC81" s="179"/>
      <c r="AD81" s="240"/>
      <c r="AE81" s="157"/>
      <c r="AF81" s="158" t="e">
        <f>+U81-#REF!</f>
        <v>#REF!</v>
      </c>
      <c r="AG81" s="157"/>
      <c r="AH81" s="158" t="e">
        <f ca="1">T81-SUMIF('01.2014-11.2014'!A:A,'01-14'!N81,'01.2014-11.2014'!M:M)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31"/>
      <c r="Y82" s="154" t="e">
        <f ca="1">ROUND(T82,0)-ROUND(T79,0)-ROUND(T80,0)-ROUND(T81,0)</f>
        <v>#REF!</v>
      </c>
      <c r="Z82" s="243">
        <f>ROUND(U82,0)-ROUND(U79,0)-ROUND(U80,0)-ROUND(U81,0)</f>
        <v>0</v>
      </c>
      <c r="AA82" s="182"/>
      <c r="AB82" s="231"/>
      <c r="AC82" s="179"/>
      <c r="AD82" s="240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31"/>
      <c r="Z83" s="240"/>
      <c r="AA83" s="182"/>
      <c r="AB83" s="231"/>
      <c r="AC83" s="179"/>
      <c r="AD83" s="240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8"/>
      <c r="Y84" s="164"/>
      <c r="Z84" s="247"/>
      <c r="AA84" s="183"/>
      <c r="AB84" s="238"/>
      <c r="AC84" s="180"/>
      <c r="AD84" s="247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phoneticPr fontId="46" type="noConversion"/>
  <conditionalFormatting sqref="I58">
    <cfRule type="cellIs" dxfId="10" priority="2" stopIfTrue="1" operator="notEqual">
      <formula>$Z$2</formula>
    </cfRule>
  </conditionalFormatting>
  <conditionalFormatting sqref="I58">
    <cfRule type="cellIs" dxfId="9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U50" sqref="U50:U51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58"/>
    </row>
    <row r="2" spans="1:22" ht="24.6" customHeight="1" x14ac:dyDescent="0.3">
      <c r="A2" s="283">
        <v>41882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152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59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129</v>
      </c>
      <c r="J5" s="63" t="s">
        <v>128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">
        <v>129</v>
      </c>
      <c r="U5" s="63" t="s">
        <v>128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61438</v>
      </c>
      <c r="U8" s="132">
        <v>60677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3008</v>
      </c>
      <c r="J13" s="126">
        <v>4970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4579</v>
      </c>
      <c r="U13" s="126">
        <v>0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278</v>
      </c>
      <c r="J14" s="126">
        <v>342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237</v>
      </c>
      <c r="U14" s="126">
        <v>148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303803</v>
      </c>
      <c r="J15" s="126">
        <v>286703</v>
      </c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>
        <v>155</v>
      </c>
      <c r="U15" s="126">
        <v>0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3330</v>
      </c>
      <c r="J16" s="126">
        <v>0</v>
      </c>
      <c r="K16" s="57"/>
      <c r="L16" s="75"/>
      <c r="M16" s="91" t="s">
        <v>108</v>
      </c>
      <c r="T16" s="132">
        <v>4971</v>
      </c>
      <c r="U16" s="133">
        <v>148</v>
      </c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328</v>
      </c>
      <c r="J17" s="126">
        <v>249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6879</v>
      </c>
      <c r="J18" s="126">
        <v>6684</v>
      </c>
      <c r="K18" s="57"/>
      <c r="L18" s="75"/>
      <c r="M18" s="91" t="s">
        <v>99</v>
      </c>
      <c r="N18" s="57"/>
      <c r="O18" s="57"/>
      <c r="P18" s="76"/>
      <c r="Q18" s="12"/>
      <c r="R18" s="76"/>
      <c r="S18" s="77"/>
      <c r="T18" s="126"/>
      <c r="U18" s="126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317626</v>
      </c>
      <c r="J19" s="132">
        <v>298948</v>
      </c>
      <c r="K19" s="57"/>
      <c r="L19" s="75"/>
      <c r="M19" s="188" t="s">
        <v>65</v>
      </c>
      <c r="N19" s="57"/>
      <c r="O19" s="57"/>
      <c r="P19" s="76"/>
      <c r="Q19" s="12"/>
      <c r="R19" s="76"/>
      <c r="S19" s="77">
        <v>3</v>
      </c>
      <c r="T19" s="126">
        <v>8041</v>
      </c>
      <c r="U19" s="126">
        <v>7521</v>
      </c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188" t="s">
        <v>13</v>
      </c>
      <c r="N20" s="57"/>
      <c r="O20" s="57"/>
      <c r="P20" s="76"/>
      <c r="Q20" s="12"/>
      <c r="R20" s="76"/>
      <c r="S20" s="77">
        <v>4</v>
      </c>
      <c r="T20" s="126">
        <v>1264</v>
      </c>
      <c r="U20" s="126">
        <v>1221</v>
      </c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188" t="s">
        <v>44</v>
      </c>
      <c r="N21" s="57"/>
      <c r="O21" s="57"/>
      <c r="P21" s="76"/>
      <c r="Q21" s="12"/>
      <c r="R21" s="76"/>
      <c r="S21" s="77"/>
      <c r="T21" s="126">
        <v>4794</v>
      </c>
      <c r="U21" s="126">
        <v>4647</v>
      </c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91" t="s">
        <v>109</v>
      </c>
      <c r="N22" s="57"/>
      <c r="O22" s="57"/>
      <c r="P22" s="76"/>
      <c r="Q22" s="12"/>
      <c r="R22" s="76"/>
      <c r="S22" s="74"/>
      <c r="T22" s="132">
        <v>14099</v>
      </c>
      <c r="U22" s="133">
        <v>13389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118</v>
      </c>
      <c r="J23" s="126">
        <v>113</v>
      </c>
      <c r="K23" s="57"/>
      <c r="L23" s="75"/>
      <c r="M23" s="90"/>
      <c r="N23" s="57"/>
      <c r="O23" s="57"/>
      <c r="P23" s="76"/>
      <c r="Q23" s="12"/>
      <c r="R23" s="76"/>
      <c r="S23" s="77"/>
      <c r="T23" s="126"/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118</v>
      </c>
      <c r="J24" s="123">
        <v>113</v>
      </c>
      <c r="K24" s="57"/>
      <c r="L24" s="75"/>
      <c r="M24" s="91" t="s">
        <v>117</v>
      </c>
      <c r="N24" s="57"/>
      <c r="O24" s="57"/>
      <c r="P24" s="76"/>
      <c r="Q24" s="12"/>
      <c r="R24" s="76"/>
      <c r="S24" s="77"/>
      <c r="T24" s="132">
        <v>19070</v>
      </c>
      <c r="U24" s="133">
        <v>13537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114" t="s">
        <v>100</v>
      </c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317744</v>
      </c>
      <c r="J27" s="123">
        <v>299061</v>
      </c>
      <c r="K27" s="57"/>
      <c r="L27" s="75"/>
      <c r="M27" s="188" t="s">
        <v>65</v>
      </c>
      <c r="N27" s="57"/>
      <c r="O27" s="57"/>
      <c r="P27" s="76"/>
      <c r="Q27" s="12"/>
      <c r="R27" s="76"/>
      <c r="S27" s="77">
        <v>3</v>
      </c>
      <c r="T27" s="126">
        <v>21218</v>
      </c>
      <c r="U27" s="126">
        <v>30224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88" t="s">
        <v>13</v>
      </c>
      <c r="N28" s="57"/>
      <c r="O28" s="57"/>
      <c r="P28" s="76"/>
      <c r="Q28" s="12"/>
      <c r="R28" s="76"/>
      <c r="S28" s="77">
        <v>4</v>
      </c>
      <c r="T28" s="126">
        <v>129560</v>
      </c>
      <c r="U28" s="126">
        <v>118047</v>
      </c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9" t="s">
        <v>18</v>
      </c>
      <c r="N29" s="57"/>
      <c r="O29" s="57"/>
      <c r="P29" s="76"/>
      <c r="Q29" s="12"/>
      <c r="R29" s="76"/>
      <c r="S29" s="79"/>
      <c r="T29" s="126">
        <v>131489</v>
      </c>
      <c r="U29" s="134">
        <v>132453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12107</v>
      </c>
      <c r="J30" s="126">
        <v>11962</v>
      </c>
      <c r="K30" s="57"/>
      <c r="L30" s="75"/>
      <c r="M30" s="189" t="s">
        <v>4</v>
      </c>
      <c r="N30" s="57"/>
      <c r="O30" s="57"/>
      <c r="P30" s="76"/>
      <c r="Q30" s="12"/>
      <c r="R30" s="76"/>
      <c r="S30" s="77"/>
      <c r="T30" s="126">
        <v>4736</v>
      </c>
      <c r="U30" s="126">
        <v>4854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102</v>
      </c>
      <c r="J31" s="126">
        <v>98</v>
      </c>
      <c r="K31" s="57"/>
      <c r="L31" s="75"/>
      <c r="M31" s="91" t="s">
        <v>118</v>
      </c>
      <c r="N31" s="57"/>
      <c r="O31" s="57"/>
      <c r="P31" s="76"/>
      <c r="Q31" s="12"/>
      <c r="R31" s="76"/>
      <c r="S31" s="78"/>
      <c r="T31" s="132">
        <v>287003</v>
      </c>
      <c r="U31" s="133">
        <v>285578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12209</v>
      </c>
      <c r="J32" s="123">
        <v>12060</v>
      </c>
      <c r="K32" s="57"/>
      <c r="L32" s="75"/>
      <c r="M32" s="91"/>
      <c r="N32" s="57"/>
      <c r="O32" s="57"/>
      <c r="P32" s="76"/>
      <c r="Q32" s="12"/>
      <c r="R32" s="76"/>
      <c r="S32" s="77"/>
      <c r="T32" s="134"/>
      <c r="U32" s="134"/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91" t="s">
        <v>112</v>
      </c>
      <c r="N33" s="57"/>
      <c r="O33" s="57"/>
      <c r="P33" s="76"/>
      <c r="Q33" s="12"/>
      <c r="R33" s="76"/>
      <c r="S33" s="77"/>
      <c r="T33" s="132">
        <v>367511</v>
      </c>
      <c r="U33" s="133">
        <v>359792</v>
      </c>
      <c r="V33" s="60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0"/>
      <c r="N34" s="57"/>
      <c r="O34" s="57"/>
      <c r="P34" s="76"/>
      <c r="Q34" s="12"/>
      <c r="R34" s="76"/>
      <c r="S34" s="77"/>
      <c r="T34" s="126"/>
      <c r="U34" s="126"/>
      <c r="V34" s="60"/>
    </row>
    <row r="35" spans="1:22" s="65" customFormat="1" ht="19.899999999999999" customHeight="1" x14ac:dyDescent="0.25">
      <c r="A35" s="112" t="s">
        <v>113</v>
      </c>
      <c r="B35" s="57"/>
      <c r="C35" s="73"/>
      <c r="D35" s="73"/>
      <c r="E35" s="73"/>
      <c r="F35" s="73"/>
      <c r="G35" s="73"/>
      <c r="H35" s="77"/>
      <c r="I35" s="126">
        <v>938</v>
      </c>
      <c r="J35" s="126">
        <v>938</v>
      </c>
      <c r="K35" s="57"/>
      <c r="L35" s="75"/>
      <c r="M35" s="91" t="s">
        <v>5</v>
      </c>
      <c r="N35" s="57"/>
      <c r="O35" s="57"/>
      <c r="P35" s="76"/>
      <c r="Q35" s="12"/>
      <c r="R35" s="76"/>
      <c r="S35" s="78">
        <v>5</v>
      </c>
      <c r="T35" s="132">
        <v>11235</v>
      </c>
      <c r="U35" s="133">
        <v>148</v>
      </c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336</v>
      </c>
      <c r="J36" s="126">
        <v>337</v>
      </c>
      <c r="K36" s="57"/>
      <c r="L36" s="75"/>
      <c r="M36" s="90"/>
      <c r="N36" s="57"/>
      <c r="O36" s="57"/>
      <c r="P36" s="76"/>
      <c r="Q36" s="12"/>
      <c r="R36" s="76"/>
      <c r="S36" s="77"/>
      <c r="T36" s="126"/>
      <c r="U36" s="126"/>
      <c r="V36" s="12"/>
    </row>
    <row r="37" spans="1:22" s="65" customFormat="1" ht="19.899999999999999" customHeight="1" x14ac:dyDescent="0.25">
      <c r="A37" s="98" t="s">
        <v>106</v>
      </c>
      <c r="B37" s="57"/>
      <c r="C37" s="73"/>
      <c r="D37" s="73"/>
      <c r="E37" s="73"/>
      <c r="F37" s="73"/>
      <c r="G37" s="73"/>
      <c r="H37" s="77"/>
      <c r="I37" s="132">
        <v>1274</v>
      </c>
      <c r="J37" s="123">
        <v>1275</v>
      </c>
      <c r="K37" s="57"/>
      <c r="L37" s="75"/>
      <c r="M37" s="91" t="s">
        <v>47</v>
      </c>
      <c r="N37" s="57"/>
      <c r="O37" s="57"/>
      <c r="P37" s="76"/>
      <c r="Q37" s="12"/>
      <c r="R37" s="76"/>
      <c r="S37" s="77"/>
      <c r="T37" s="126" t="s">
        <v>74</v>
      </c>
      <c r="U37" s="126" t="s">
        <v>74</v>
      </c>
      <c r="V37" s="60"/>
    </row>
    <row r="38" spans="1:22" s="65" customFormat="1" ht="19.899999999999999" customHeight="1" x14ac:dyDescent="0.25">
      <c r="B38" s="57"/>
      <c r="C38" s="73"/>
      <c r="D38" s="73"/>
      <c r="E38" s="73"/>
      <c r="F38" s="73"/>
      <c r="G38" s="73"/>
      <c r="H38" s="74"/>
      <c r="K38" s="57"/>
      <c r="L38" s="75"/>
      <c r="M38" s="188" t="s">
        <v>19</v>
      </c>
      <c r="N38" s="57"/>
      <c r="O38" s="57"/>
      <c r="P38" s="76"/>
      <c r="Q38" s="12"/>
      <c r="R38" s="76"/>
      <c r="S38" s="77"/>
      <c r="T38" s="126">
        <v>3985</v>
      </c>
      <c r="U38" s="126">
        <v>3985</v>
      </c>
      <c r="V38" s="60"/>
    </row>
    <row r="39" spans="1:22" s="65" customFormat="1" ht="19.899999999999999" customHeight="1" x14ac:dyDescent="0.25">
      <c r="A39" s="12"/>
      <c r="B39" s="12"/>
      <c r="C39" s="12"/>
      <c r="D39" s="12"/>
      <c r="E39" s="12"/>
      <c r="F39" s="12"/>
      <c r="G39" s="12"/>
      <c r="H39" s="12"/>
      <c r="I39" s="127"/>
      <c r="J39" s="127"/>
      <c r="K39" s="57"/>
      <c r="L39" s="75"/>
      <c r="M39" s="188" t="s">
        <v>6</v>
      </c>
      <c r="N39" s="57"/>
      <c r="O39" s="57"/>
      <c r="P39" s="76"/>
      <c r="Q39" s="12"/>
      <c r="R39" s="76"/>
      <c r="S39" s="77"/>
      <c r="T39" s="126">
        <v>-51504</v>
      </c>
      <c r="U39" s="126">
        <v>-51529</v>
      </c>
      <c r="V39" s="60"/>
    </row>
    <row r="40" spans="1:22" s="65" customFormat="1" ht="19.899999999999999" customHeight="1" x14ac:dyDescent="0.25">
      <c r="A40" s="12"/>
      <c r="B40" s="12"/>
      <c r="C40" s="12"/>
      <c r="D40" s="12"/>
      <c r="E40" s="12"/>
      <c r="F40" s="12"/>
      <c r="G40" s="12"/>
      <c r="H40" s="12"/>
      <c r="I40" s="127"/>
      <c r="J40" s="127"/>
      <c r="K40" s="57"/>
      <c r="L40" s="75"/>
      <c r="M40" s="91" t="s">
        <v>79</v>
      </c>
      <c r="N40" s="57"/>
      <c r="O40" s="57"/>
      <c r="P40" s="76"/>
      <c r="Q40" s="12"/>
      <c r="R40" s="76"/>
      <c r="S40" s="77"/>
      <c r="T40" s="132">
        <v>-47519</v>
      </c>
      <c r="U40" s="132">
        <v>-47544</v>
      </c>
      <c r="V40" s="60"/>
    </row>
    <row r="41" spans="1:22" s="65" customFormat="1" ht="19.899999999999999" customHeight="1" x14ac:dyDescent="0.25">
      <c r="A41" s="100" t="s">
        <v>37</v>
      </c>
      <c r="B41" s="7"/>
      <c r="C41" s="8"/>
      <c r="D41" s="8"/>
      <c r="E41" s="8"/>
      <c r="F41" s="8"/>
      <c r="G41" s="8"/>
      <c r="H41" s="72"/>
      <c r="I41" s="128"/>
      <c r="J41" s="128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thickBot="1" x14ac:dyDescent="0.3">
      <c r="A42" s="14" t="s">
        <v>107</v>
      </c>
      <c r="B42" s="57"/>
      <c r="C42" s="73"/>
      <c r="D42" s="73"/>
      <c r="E42" s="73"/>
      <c r="F42" s="73"/>
      <c r="G42" s="73"/>
      <c r="H42" s="74"/>
      <c r="I42" s="129">
        <v>331227</v>
      </c>
      <c r="J42" s="129">
        <v>312396</v>
      </c>
      <c r="K42" s="57"/>
      <c r="L42" s="75"/>
      <c r="M42" s="14" t="s">
        <v>107</v>
      </c>
      <c r="N42" s="80"/>
      <c r="O42" s="80"/>
      <c r="P42" s="81"/>
      <c r="Q42" s="82"/>
      <c r="R42" s="81"/>
      <c r="S42" s="84"/>
      <c r="T42" s="135">
        <v>331227</v>
      </c>
      <c r="U42" s="135">
        <v>312396</v>
      </c>
      <c r="V42" s="57"/>
    </row>
    <row r="43" spans="1:22" s="65" customFormat="1" ht="19.899999999999999" customHeight="1" thickTop="1" x14ac:dyDescent="0.25">
      <c r="A43" s="101" t="s">
        <v>37</v>
      </c>
      <c r="B43" s="7"/>
      <c r="C43" s="8"/>
      <c r="D43" s="8"/>
      <c r="E43" s="8"/>
      <c r="F43" s="8"/>
      <c r="G43" s="8"/>
      <c r="H43" s="72"/>
      <c r="I43" s="128"/>
      <c r="J43" s="128"/>
      <c r="K43" s="57"/>
      <c r="L43" s="75"/>
      <c r="V43" s="57"/>
    </row>
    <row r="44" spans="1:22" s="65" customFormat="1" ht="19.899999999999999" customHeight="1" x14ac:dyDescent="0.25">
      <c r="A44" s="103"/>
      <c r="B44" s="104"/>
      <c r="C44" s="105"/>
      <c r="D44" s="105"/>
      <c r="E44" s="105"/>
      <c r="F44" s="105"/>
      <c r="G44" s="105"/>
      <c r="H44" s="105"/>
      <c r="I44" s="131"/>
      <c r="J44" s="131"/>
      <c r="K44" s="15"/>
      <c r="L44" s="107"/>
      <c r="M44" s="108"/>
      <c r="N44" s="104"/>
      <c r="O44" s="104"/>
      <c r="P44" s="109"/>
      <c r="Q44" s="109"/>
      <c r="R44" s="109"/>
      <c r="S44" s="110"/>
      <c r="T44" s="111"/>
      <c r="U44" s="106"/>
      <c r="V44" s="57"/>
    </row>
    <row r="45" spans="1:22" s="65" customFormat="1" ht="19.899999999999999" customHeight="1" x14ac:dyDescent="0.25">
      <c r="A45" s="94"/>
      <c r="B45" s="16"/>
      <c r="C45" s="16"/>
      <c r="D45" s="16"/>
      <c r="E45" s="16"/>
      <c r="F45" s="16"/>
      <c r="G45" s="16"/>
      <c r="H45" s="17"/>
      <c r="I45" s="130"/>
      <c r="J45" s="121"/>
      <c r="L45" s="269"/>
      <c r="M45" s="94"/>
      <c r="N45" s="16"/>
      <c r="O45" s="16"/>
      <c r="P45" s="9"/>
      <c r="Q45" s="9"/>
      <c r="R45" s="9"/>
      <c r="S45" s="10"/>
      <c r="T45" s="270"/>
      <c r="U45" s="271"/>
      <c r="V45" s="57"/>
    </row>
    <row r="46" spans="1:22" s="65" customFormat="1" ht="19.899999999999999" customHeight="1" x14ac:dyDescent="0.25">
      <c r="A46" s="88"/>
      <c r="B46" s="7" t="s">
        <v>20</v>
      </c>
      <c r="C46" s="7"/>
      <c r="D46" s="7"/>
      <c r="E46" s="7"/>
      <c r="F46" s="7"/>
      <c r="G46" s="7"/>
      <c r="H46" s="7"/>
      <c r="I46" s="130"/>
      <c r="J46" s="121"/>
      <c r="K46" s="7"/>
      <c r="L46" s="6"/>
      <c r="M46" s="92"/>
      <c r="N46" s="80"/>
      <c r="O46" s="80"/>
      <c r="P46" s="81"/>
      <c r="Q46" s="82"/>
      <c r="R46" s="81"/>
      <c r="S46" s="84"/>
      <c r="T46" s="85"/>
      <c r="U46" s="85"/>
      <c r="V46" s="57"/>
    </row>
    <row r="47" spans="1:22" s="65" customFormat="1" ht="19.899999999999999" customHeight="1" x14ac:dyDescent="0.25">
      <c r="A47" s="88"/>
      <c r="B47" s="7"/>
      <c r="C47" s="7"/>
      <c r="D47" s="7"/>
      <c r="E47" s="7"/>
      <c r="F47" s="7"/>
      <c r="G47" s="7"/>
      <c r="H47" s="19"/>
      <c r="I47" s="130"/>
      <c r="J47" s="256"/>
      <c r="V47" s="57"/>
    </row>
    <row r="48" spans="1:22" s="65" customFormat="1" ht="16.899999999999999" customHeight="1" x14ac:dyDescent="0.25">
      <c r="A48" s="102">
        <v>1</v>
      </c>
      <c r="B48" s="12" t="s">
        <v>1</v>
      </c>
      <c r="C48" s="12"/>
      <c r="D48" s="12"/>
      <c r="E48" s="12"/>
      <c r="F48" s="12"/>
      <c r="G48" s="12"/>
      <c r="H48" s="12"/>
      <c r="I48" s="130"/>
      <c r="J48" s="121"/>
      <c r="K48" s="16"/>
      <c r="L48" s="12"/>
      <c r="M48" s="138">
        <v>3</v>
      </c>
      <c r="N48" s="141" t="s">
        <v>65</v>
      </c>
      <c r="P48" s="141"/>
    </row>
    <row r="49" spans="1:22" s="65" customFormat="1" ht="16.899999999999999" customHeight="1" x14ac:dyDescent="0.25">
      <c r="A49" s="88"/>
      <c r="B49" s="12"/>
      <c r="C49" s="19" t="s">
        <v>120</v>
      </c>
      <c r="D49" s="19"/>
      <c r="E49" s="7"/>
      <c r="F49" s="7"/>
      <c r="G49" s="7"/>
      <c r="H49" s="19"/>
      <c r="I49" s="175">
        <v>89021</v>
      </c>
      <c r="J49" s="121">
        <v>87182</v>
      </c>
      <c r="K49" s="7"/>
      <c r="M49" s="93"/>
      <c r="N49" s="142" t="s">
        <v>26</v>
      </c>
      <c r="O49" s="12"/>
      <c r="P49" s="12"/>
      <c r="Q49" s="12"/>
      <c r="R49" s="12"/>
      <c r="S49" s="12"/>
      <c r="T49" s="12"/>
      <c r="U49" s="257"/>
      <c r="V49" s="121"/>
    </row>
    <row r="50" spans="1:22" s="65" customFormat="1" ht="17.100000000000001" customHeight="1" x14ac:dyDescent="0.25">
      <c r="A50" s="88"/>
      <c r="B50" s="12"/>
      <c r="C50" s="22" t="s">
        <v>119</v>
      </c>
      <c r="D50" s="12"/>
      <c r="E50" s="12"/>
      <c r="F50" s="12"/>
      <c r="G50" s="12"/>
      <c r="H50" s="12"/>
      <c r="I50" s="175">
        <v>-1393</v>
      </c>
      <c r="J50" s="121">
        <v>-43</v>
      </c>
      <c r="K50" s="7"/>
      <c r="L50" s="7"/>
      <c r="M50" s="88"/>
      <c r="N50" s="143" t="s">
        <v>52</v>
      </c>
      <c r="O50" s="12"/>
      <c r="P50" s="12"/>
      <c r="Q50" s="12"/>
      <c r="R50" s="7"/>
      <c r="S50" s="7"/>
      <c r="T50" s="175">
        <v>7356</v>
      </c>
      <c r="U50" s="121">
        <v>6813</v>
      </c>
    </row>
    <row r="51" spans="1:22" s="115" customFormat="1" ht="17.100000000000001" customHeight="1" x14ac:dyDescent="0.25">
      <c r="A51" s="93"/>
      <c r="B51" s="12" t="s">
        <v>80</v>
      </c>
      <c r="C51" s="12"/>
      <c r="D51" s="12"/>
      <c r="E51" s="12"/>
      <c r="F51" s="12"/>
      <c r="G51" s="12"/>
      <c r="H51" s="12"/>
      <c r="I51" s="176">
        <v>87628</v>
      </c>
      <c r="J51" s="136">
        <v>87139</v>
      </c>
      <c r="K51" s="7"/>
      <c r="M51" s="88"/>
      <c r="N51" s="143" t="s">
        <v>29</v>
      </c>
      <c r="O51" s="12"/>
      <c r="P51" s="12"/>
      <c r="Q51" s="12"/>
      <c r="R51" s="7"/>
      <c r="S51" s="7"/>
      <c r="T51" s="175">
        <v>685</v>
      </c>
      <c r="U51" s="121">
        <v>708</v>
      </c>
      <c r="V51" s="65"/>
    </row>
    <row r="52" spans="1:22" s="65" customFormat="1" ht="17.850000000000001" customHeight="1" x14ac:dyDescent="0.25">
      <c r="A52" s="93"/>
      <c r="B52" s="7" t="s">
        <v>22</v>
      </c>
      <c r="C52" s="7"/>
      <c r="D52" s="7"/>
      <c r="E52" s="7"/>
      <c r="F52" s="7"/>
      <c r="G52" s="7"/>
      <c r="H52" s="19"/>
      <c r="I52" s="216">
        <v>3.5680000000000001</v>
      </c>
      <c r="J52" s="217">
        <v>3.4289999999999998</v>
      </c>
      <c r="M52" s="88"/>
      <c r="N52" s="142" t="s">
        <v>15</v>
      </c>
      <c r="O52" s="7"/>
      <c r="P52" s="24"/>
      <c r="Q52" s="25"/>
      <c r="R52" s="7"/>
      <c r="S52" s="7"/>
      <c r="T52" s="176">
        <v>8041</v>
      </c>
      <c r="U52" s="136">
        <v>7521</v>
      </c>
    </row>
    <row r="53" spans="1:22" s="65" customFormat="1" ht="17.100000000000001" customHeight="1" x14ac:dyDescent="0.25">
      <c r="A53" s="93"/>
      <c r="B53" s="12"/>
      <c r="C53" s="12"/>
      <c r="D53" s="12"/>
      <c r="E53" s="12"/>
      <c r="F53" s="12"/>
      <c r="G53" s="12"/>
      <c r="H53" s="12"/>
      <c r="I53" s="137"/>
      <c r="J53" s="137"/>
      <c r="K53" s="7"/>
      <c r="M53" s="88"/>
      <c r="N53" s="142" t="s">
        <v>25</v>
      </c>
      <c r="O53" s="7"/>
      <c r="P53" s="7"/>
      <c r="Q53" s="7"/>
      <c r="R53" s="7"/>
      <c r="S53" s="7"/>
      <c r="T53" s="121"/>
      <c r="U53" s="121"/>
    </row>
    <row r="54" spans="1:22" s="65" customFormat="1" ht="16.149999999999999" customHeight="1" x14ac:dyDescent="0.25">
      <c r="A54" s="102">
        <v>2</v>
      </c>
      <c r="B54" s="65" t="s">
        <v>2</v>
      </c>
      <c r="D54" s="22"/>
      <c r="E54" s="22"/>
      <c r="F54" s="22"/>
      <c r="G54" s="22"/>
      <c r="H54" s="22"/>
      <c r="I54" s="137"/>
      <c r="J54" s="137"/>
      <c r="K54" s="7"/>
      <c r="M54" s="88"/>
      <c r="N54" s="143" t="s">
        <v>52</v>
      </c>
      <c r="O54" s="8"/>
      <c r="P54" s="11"/>
      <c r="Q54" s="8"/>
      <c r="R54" s="8"/>
      <c r="S54" s="8"/>
      <c r="T54" s="175">
        <v>21218</v>
      </c>
      <c r="U54" s="121">
        <v>30224</v>
      </c>
    </row>
    <row r="55" spans="1:22" s="65" customFormat="1" ht="16.149999999999999" customHeight="1" x14ac:dyDescent="0.25">
      <c r="A55" s="93"/>
      <c r="B55" s="149" t="s">
        <v>26</v>
      </c>
      <c r="C55" s="22"/>
      <c r="D55" s="22"/>
      <c r="E55" s="22"/>
      <c r="F55" s="22"/>
      <c r="G55" s="22"/>
      <c r="H55" s="22"/>
      <c r="I55" s="137"/>
      <c r="J55" s="137"/>
      <c r="K55" s="7"/>
      <c r="M55" s="88"/>
      <c r="N55" s="149" t="s">
        <v>54</v>
      </c>
      <c r="O55" s="177"/>
      <c r="P55" s="22"/>
      <c r="Q55" s="12"/>
      <c r="R55" s="12"/>
      <c r="S55" s="12"/>
      <c r="T55" s="176">
        <v>21218</v>
      </c>
      <c r="U55" s="136">
        <v>30224</v>
      </c>
    </row>
    <row r="56" spans="1:22" s="65" customFormat="1" ht="16.149999999999999" customHeight="1" x14ac:dyDescent="0.25">
      <c r="A56" s="93"/>
      <c r="B56" s="143" t="s">
        <v>59</v>
      </c>
      <c r="C56" s="22"/>
      <c r="D56" s="22"/>
      <c r="E56" s="22"/>
      <c r="F56" s="22"/>
      <c r="G56" s="22"/>
      <c r="H56" s="22"/>
      <c r="I56" s="175">
        <v>118</v>
      </c>
      <c r="J56" s="121">
        <v>113</v>
      </c>
      <c r="K56" s="7"/>
      <c r="N56" s="141" t="s">
        <v>84</v>
      </c>
      <c r="O56" s="7"/>
      <c r="P56" s="7"/>
      <c r="Q56" s="7"/>
      <c r="R56" s="7"/>
      <c r="S56" s="7"/>
      <c r="T56" s="176">
        <v>29259</v>
      </c>
      <c r="U56" s="136">
        <v>37745</v>
      </c>
    </row>
    <row r="57" spans="1:22" s="65" customFormat="1" ht="16.149999999999999" customHeight="1" x14ac:dyDescent="0.25">
      <c r="B57" s="149" t="s">
        <v>60</v>
      </c>
      <c r="C57" s="22"/>
      <c r="G57" s="22"/>
      <c r="H57" s="150"/>
      <c r="I57" s="176">
        <v>118</v>
      </c>
      <c r="J57" s="136">
        <v>113</v>
      </c>
      <c r="K57" s="7"/>
    </row>
    <row r="58" spans="1:22" s="65" customFormat="1" ht="16.149999999999999" customHeight="1" x14ac:dyDescent="0.25">
      <c r="K58" s="7"/>
      <c r="M58" s="138">
        <v>4</v>
      </c>
      <c r="N58" s="95" t="s">
        <v>21</v>
      </c>
      <c r="O58" s="21"/>
      <c r="P58" s="12"/>
      <c r="Q58" s="12"/>
      <c r="R58" s="12"/>
      <c r="S58" s="21"/>
      <c r="T58" s="12"/>
      <c r="U58" s="12"/>
    </row>
    <row r="59" spans="1:22" s="65" customFormat="1" ht="16.149999999999999" customHeight="1" x14ac:dyDescent="0.25">
      <c r="B59" s="149" t="s">
        <v>25</v>
      </c>
      <c r="I59" s="121"/>
      <c r="J59" s="121"/>
      <c r="K59" s="7"/>
      <c r="M59" s="146"/>
      <c r="N59" s="142" t="s">
        <v>14</v>
      </c>
      <c r="O59" s="22"/>
      <c r="P59" s="12"/>
      <c r="Q59" s="12"/>
      <c r="R59" s="12"/>
      <c r="S59" s="12"/>
    </row>
    <row r="60" spans="1:22" s="65" customFormat="1" ht="16.149999999999999" customHeight="1" x14ac:dyDescent="0.25">
      <c r="B60" s="149" t="s">
        <v>62</v>
      </c>
      <c r="I60" s="176">
        <v>0</v>
      </c>
      <c r="J60" s="136">
        <v>0</v>
      </c>
      <c r="K60" s="7"/>
      <c r="M60" s="146"/>
      <c r="N60" s="143" t="s">
        <v>23</v>
      </c>
      <c r="O60" s="22"/>
      <c r="P60" s="12"/>
      <c r="Q60" s="12"/>
      <c r="R60" s="12"/>
      <c r="S60" s="21"/>
      <c r="T60" s="175">
        <v>1264</v>
      </c>
      <c r="U60" s="121">
        <v>1221</v>
      </c>
    </row>
    <row r="61" spans="1:22" s="65" customFormat="1" ht="16.149999999999999" customHeight="1" x14ac:dyDescent="0.25">
      <c r="B61" s="148" t="s">
        <v>81</v>
      </c>
      <c r="I61" s="176">
        <v>118</v>
      </c>
      <c r="J61" s="136">
        <v>113</v>
      </c>
      <c r="K61" s="7"/>
      <c r="M61" s="147"/>
      <c r="N61" s="142" t="s">
        <v>15</v>
      </c>
      <c r="P61" s="12"/>
      <c r="Q61" s="7"/>
      <c r="R61" s="7"/>
      <c r="S61" s="7"/>
      <c r="T61" s="176">
        <v>1264</v>
      </c>
      <c r="U61" s="136">
        <v>1221</v>
      </c>
    </row>
    <row r="62" spans="1:22" s="65" customFormat="1" ht="16.149999999999999" customHeight="1" x14ac:dyDescent="0.25">
      <c r="K62" s="7"/>
      <c r="M62" s="147"/>
      <c r="N62" s="142" t="s">
        <v>55</v>
      </c>
      <c r="P62" s="12"/>
      <c r="Q62" s="7"/>
      <c r="R62" s="7"/>
      <c r="S62" s="7"/>
      <c r="T62" s="121"/>
      <c r="U62" s="121"/>
      <c r="V62" s="22"/>
    </row>
    <row r="63" spans="1:22" s="65" customFormat="1" ht="16.149999999999999" customHeight="1" x14ac:dyDescent="0.25">
      <c r="K63" s="7"/>
      <c r="M63" s="147"/>
      <c r="N63" s="143" t="s">
        <v>56</v>
      </c>
      <c r="P63" s="12"/>
      <c r="Q63" s="11"/>
      <c r="R63" s="12"/>
      <c r="S63" s="12"/>
      <c r="T63" s="175">
        <v>103002</v>
      </c>
      <c r="U63" s="121">
        <v>95001</v>
      </c>
      <c r="V63" s="22"/>
    </row>
    <row r="64" spans="1:22" s="65" customFormat="1" ht="16.149999999999999" customHeight="1" x14ac:dyDescent="0.25">
      <c r="B64" s="7"/>
      <c r="K64" s="7"/>
      <c r="M64" s="147"/>
      <c r="N64" s="143" t="s">
        <v>57</v>
      </c>
      <c r="O64" s="12"/>
      <c r="P64" s="12"/>
      <c r="Q64" s="12"/>
      <c r="R64" s="12"/>
      <c r="S64" s="19"/>
      <c r="T64" s="175">
        <v>26558</v>
      </c>
      <c r="U64" s="121">
        <v>23046</v>
      </c>
      <c r="V64" s="22"/>
    </row>
    <row r="65" spans="1:22" s="65" customFormat="1" ht="16.149999999999999" customHeight="1" x14ac:dyDescent="0.25">
      <c r="K65" s="7"/>
      <c r="M65" s="147"/>
      <c r="N65" s="142" t="s">
        <v>58</v>
      </c>
      <c r="O65" s="12"/>
      <c r="P65" s="12"/>
      <c r="Q65" s="12"/>
      <c r="R65" s="12"/>
      <c r="S65" s="12"/>
      <c r="T65" s="176">
        <v>129560</v>
      </c>
      <c r="U65" s="136">
        <v>118047</v>
      </c>
      <c r="V65" s="68"/>
    </row>
    <row r="66" spans="1:22" s="65" customFormat="1" ht="16.149999999999999" customHeight="1" x14ac:dyDescent="0.25">
      <c r="K66" s="7"/>
      <c r="M66" s="147"/>
      <c r="N66" s="141" t="s">
        <v>83</v>
      </c>
      <c r="O66" s="12"/>
      <c r="P66" s="12"/>
      <c r="Q66" s="12"/>
      <c r="R66" s="12"/>
      <c r="S66" s="12"/>
      <c r="T66" s="176">
        <v>130824</v>
      </c>
      <c r="U66" s="136">
        <v>119268</v>
      </c>
      <c r="V66" s="22"/>
    </row>
    <row r="67" spans="1:22" s="65" customFormat="1" ht="16.149999999999999" customHeight="1" x14ac:dyDescent="0.25">
      <c r="C67" s="1"/>
      <c r="D67" s="1"/>
      <c r="E67" s="1"/>
      <c r="F67" s="1"/>
      <c r="G67" s="1"/>
      <c r="H67" s="2"/>
      <c r="I67" s="119"/>
      <c r="J67" s="59"/>
      <c r="K67" s="7"/>
      <c r="M67" s="147"/>
      <c r="N67" s="93"/>
      <c r="O67" s="12"/>
      <c r="P67" s="12"/>
      <c r="Q67" s="12"/>
      <c r="R67" s="12"/>
      <c r="S67" s="12"/>
      <c r="T67" s="56"/>
      <c r="U67" s="22"/>
      <c r="V67" s="22"/>
    </row>
    <row r="68" spans="1:22" s="65" customFormat="1" ht="16.149999999999999" customHeight="1" x14ac:dyDescent="0.25">
      <c r="A68" s="86" t="s">
        <v>30</v>
      </c>
      <c r="B68" s="7" t="s">
        <v>31</v>
      </c>
      <c r="K68" s="7"/>
      <c r="M68" s="138">
        <v>5</v>
      </c>
      <c r="N68" s="93" t="s">
        <v>5</v>
      </c>
      <c r="O68" s="12"/>
      <c r="P68" s="12"/>
      <c r="Q68" s="12"/>
      <c r="R68" s="12"/>
      <c r="S68" s="12"/>
      <c r="T68" s="56"/>
      <c r="U68" s="22"/>
      <c r="V68" s="22"/>
    </row>
    <row r="69" spans="1:22" s="65" customFormat="1" ht="16.149999999999999" customHeight="1" x14ac:dyDescent="0.25">
      <c r="N69" s="93" t="s">
        <v>27</v>
      </c>
      <c r="O69" s="12"/>
      <c r="P69" s="12"/>
      <c r="Q69" s="12"/>
      <c r="R69" s="12"/>
      <c r="S69" s="12"/>
      <c r="T69" s="22"/>
      <c r="U69" s="22"/>
      <c r="V69" s="140"/>
    </row>
    <row r="70" spans="1:22" s="65" customFormat="1" ht="16.149999999999999" customHeight="1" x14ac:dyDescent="0.25">
      <c r="M70" s="138"/>
      <c r="N70" s="139" t="s">
        <v>9</v>
      </c>
      <c r="Q70" s="7"/>
      <c r="R70" s="7"/>
      <c r="S70" s="19"/>
      <c r="T70" s="175">
        <v>4464</v>
      </c>
      <c r="U70" s="121">
        <v>-5517</v>
      </c>
      <c r="V70" s="22"/>
    </row>
    <row r="71" spans="1:22" s="65" customFormat="1" ht="16.149999999999999" customHeight="1" x14ac:dyDescent="0.25">
      <c r="B71" s="1"/>
      <c r="C71" s="1"/>
      <c r="D71" s="1"/>
      <c r="E71" s="1"/>
      <c r="F71" s="1"/>
      <c r="G71" s="1"/>
      <c r="H71" s="2"/>
      <c r="I71" s="119"/>
      <c r="J71" s="59"/>
      <c r="K71" s="7"/>
      <c r="M71" s="146"/>
      <c r="N71" s="139" t="s">
        <v>8</v>
      </c>
      <c r="Q71" s="7"/>
      <c r="R71" s="7"/>
      <c r="S71" s="19"/>
      <c r="T71" s="175">
        <v>4919</v>
      </c>
      <c r="U71" s="121">
        <v>3921</v>
      </c>
      <c r="V71" s="22"/>
    </row>
    <row r="72" spans="1:22" s="65" customFormat="1" ht="16.149999999999999" customHeight="1" x14ac:dyDescent="0.25">
      <c r="K72" s="7"/>
      <c r="N72" s="139" t="s">
        <v>28</v>
      </c>
      <c r="Q72" s="7"/>
      <c r="R72" s="7"/>
      <c r="S72" s="19"/>
      <c r="T72" s="175">
        <v>1852</v>
      </c>
      <c r="U72" s="121">
        <v>1744</v>
      </c>
      <c r="V72" s="22"/>
    </row>
    <row r="73" spans="1:22" s="65" customFormat="1" ht="16.149999999999999" customHeight="1" x14ac:dyDescent="0.25">
      <c r="A73" s="86"/>
      <c r="B73" s="1"/>
      <c r="C73" s="1"/>
      <c r="D73" s="1"/>
      <c r="E73" s="1"/>
      <c r="F73" s="1"/>
      <c r="G73" s="1"/>
      <c r="H73" s="2"/>
      <c r="I73" s="119"/>
      <c r="J73" s="59"/>
      <c r="K73" s="7"/>
      <c r="N73" s="93" t="s">
        <v>92</v>
      </c>
      <c r="O73" s="1"/>
      <c r="P73" s="1"/>
      <c r="Q73" s="7"/>
      <c r="R73" s="7"/>
      <c r="S73" s="19"/>
      <c r="T73" s="176">
        <v>11235</v>
      </c>
      <c r="U73" s="136">
        <v>148</v>
      </c>
      <c r="V73" s="140"/>
    </row>
    <row r="74" spans="1:22" s="65" customFormat="1" ht="16.149999999999999" customHeight="1" x14ac:dyDescent="0.25">
      <c r="K74" s="7"/>
    </row>
    <row r="75" spans="1:22" s="65" customFormat="1" ht="16.149999999999999" customHeight="1" x14ac:dyDescent="0.25">
      <c r="B75" s="1"/>
      <c r="C75" s="1"/>
      <c r="D75" s="1"/>
      <c r="E75" s="1"/>
      <c r="F75" s="1"/>
      <c r="G75" s="1"/>
      <c r="H75" s="2"/>
      <c r="I75" s="119"/>
      <c r="J75" s="59"/>
      <c r="K75" s="7"/>
      <c r="N75" s="1"/>
      <c r="O75" s="1"/>
      <c r="P75" s="1"/>
      <c r="Q75" s="1"/>
      <c r="R75" s="1"/>
      <c r="S75" s="2"/>
      <c r="T75" s="1"/>
      <c r="U75" s="61"/>
      <c r="V75" s="22"/>
    </row>
    <row r="76" spans="1:22" s="65" customFormat="1" ht="16.149999999999999" customHeight="1" x14ac:dyDescent="0.25"/>
    <row r="77" spans="1:22" s="65" customFormat="1" ht="16.149999999999999" customHeight="1" x14ac:dyDescent="0.25">
      <c r="A77" s="86"/>
      <c r="B77" s="1"/>
      <c r="C77" s="1"/>
      <c r="D77" s="1"/>
      <c r="E77" s="1"/>
      <c r="F77" s="1"/>
      <c r="G77" s="1"/>
      <c r="H77" s="2"/>
      <c r="I77" s="119"/>
      <c r="J77" s="59"/>
      <c r="K77" s="7"/>
      <c r="L77" s="1"/>
      <c r="M77" s="86"/>
      <c r="V77" s="22"/>
    </row>
    <row r="78" spans="1:22" s="65" customFormat="1" ht="16.149999999999999" customHeight="1" x14ac:dyDescent="0.25">
      <c r="B78" s="1"/>
      <c r="C78" s="1"/>
      <c r="D78" s="1"/>
      <c r="E78" s="1"/>
      <c r="F78" s="1"/>
      <c r="G78" s="1"/>
      <c r="H78" s="2"/>
      <c r="I78" s="119"/>
      <c r="J78" s="59"/>
      <c r="K78" s="7"/>
      <c r="L78" s="1"/>
    </row>
    <row r="79" spans="1:22" s="65" customFormat="1" ht="16.149999999999999" customHeight="1" x14ac:dyDescent="0.25">
      <c r="A79" s="86"/>
      <c r="B79" s="1"/>
      <c r="C79" s="1"/>
      <c r="D79" s="1"/>
      <c r="E79" s="1"/>
      <c r="F79" s="1"/>
      <c r="G79" s="1"/>
      <c r="H79" s="2"/>
      <c r="I79" s="119"/>
      <c r="J79" s="59"/>
      <c r="K79" s="7"/>
      <c r="L79" s="7"/>
    </row>
    <row r="80" spans="1:22" s="65" customFormat="1" ht="16.149999999999999" customHeight="1" x14ac:dyDescent="0.25">
      <c r="A80" s="86"/>
      <c r="B80" s="1"/>
      <c r="C80" s="1"/>
      <c r="D80" s="1"/>
      <c r="E80" s="1"/>
      <c r="F80" s="1"/>
      <c r="G80" s="1"/>
      <c r="H80" s="2"/>
      <c r="I80" s="119"/>
      <c r="J80" s="59"/>
      <c r="K80" s="7"/>
      <c r="L80" s="7"/>
    </row>
    <row r="81" spans="1:22" s="65" customFormat="1" ht="16.149999999999999" customHeight="1" x14ac:dyDescent="0.25">
      <c r="A81" s="86"/>
      <c r="B81" s="1"/>
      <c r="C81" s="1"/>
      <c r="D81" s="1"/>
      <c r="E81" s="1"/>
      <c r="F81" s="1"/>
      <c r="G81" s="1"/>
      <c r="H81" s="2"/>
      <c r="I81" s="119"/>
      <c r="J81" s="59"/>
      <c r="K81" s="1"/>
      <c r="L81" s="7"/>
      <c r="N81" s="1"/>
      <c r="O81" s="1"/>
      <c r="P81" s="1"/>
      <c r="Q81" s="1"/>
      <c r="R81" s="1"/>
      <c r="S81" s="2"/>
      <c r="T81" s="1"/>
      <c r="U81" s="61"/>
      <c r="V81" s="22"/>
    </row>
    <row r="82" spans="1:22" s="65" customFormat="1" ht="16.149999999999999" customHeight="1" x14ac:dyDescent="0.25">
      <c r="A82" s="86"/>
      <c r="B82" s="1"/>
      <c r="C82" s="1"/>
      <c r="D82" s="1"/>
      <c r="E82" s="1"/>
      <c r="F82" s="1"/>
      <c r="G82" s="1"/>
      <c r="H82" s="2"/>
      <c r="I82" s="119"/>
      <c r="J82" s="59"/>
      <c r="K82" s="1"/>
      <c r="L82" s="13"/>
      <c r="M82" s="86"/>
      <c r="V82" s="57"/>
    </row>
    <row r="83" spans="1:22" s="65" customFormat="1" ht="16.149999999999999" customHeight="1" x14ac:dyDescent="0.25">
      <c r="A83" s="86"/>
      <c r="B83" s="1"/>
      <c r="C83" s="1"/>
      <c r="D83" s="1"/>
      <c r="E83" s="1"/>
      <c r="F83" s="1"/>
      <c r="G83" s="1"/>
      <c r="H83" s="2"/>
      <c r="I83" s="119"/>
      <c r="J83" s="59"/>
      <c r="K83" s="1"/>
      <c r="L83" s="13"/>
      <c r="N83" s="1"/>
      <c r="O83" s="1"/>
      <c r="P83" s="1"/>
      <c r="Q83" s="1"/>
      <c r="R83" s="1"/>
      <c r="S83" s="2"/>
      <c r="T83" s="1"/>
      <c r="U83" s="61"/>
      <c r="V83" s="22"/>
    </row>
    <row r="84" spans="1:22" ht="18" x14ac:dyDescent="0.25">
      <c r="K84" s="13"/>
      <c r="N84" s="65"/>
      <c r="O84" s="65"/>
      <c r="P84" s="65"/>
      <c r="Q84" s="65"/>
      <c r="R84" s="65"/>
      <c r="S84" s="65"/>
      <c r="T84" s="65"/>
      <c r="U84" s="65"/>
      <c r="V84" s="22"/>
    </row>
    <row r="85" spans="1:22" s="65" customFormat="1" ht="18" x14ac:dyDescent="0.25">
      <c r="A85" s="86"/>
      <c r="B85" s="1"/>
      <c r="C85" s="1"/>
      <c r="D85" s="1"/>
      <c r="E85" s="1"/>
      <c r="F85" s="1"/>
      <c r="G85" s="1"/>
      <c r="H85" s="2"/>
      <c r="I85" s="119"/>
      <c r="J85" s="59"/>
      <c r="K85" s="13"/>
      <c r="L85" s="1"/>
      <c r="N85" s="1"/>
      <c r="O85" s="1"/>
      <c r="P85" s="1"/>
      <c r="Q85" s="1"/>
      <c r="R85" s="1"/>
      <c r="S85" s="2"/>
      <c r="T85" s="1"/>
      <c r="U85" s="61"/>
      <c r="V85" s="22"/>
    </row>
    <row r="86" spans="1:22" ht="18" x14ac:dyDescent="0.25">
      <c r="K86" s="13"/>
    </row>
    <row r="87" spans="1:22" s="65" customFormat="1" ht="15.75" x14ac:dyDescent="0.25">
      <c r="A87" s="86"/>
      <c r="B87" s="1"/>
      <c r="C87" s="1"/>
      <c r="D87" s="1"/>
      <c r="E87" s="1"/>
      <c r="F87" s="1"/>
      <c r="G87" s="1"/>
      <c r="H87" s="2"/>
      <c r="I87" s="119"/>
      <c r="J87" s="59"/>
      <c r="K87" s="1"/>
      <c r="L87" s="1"/>
      <c r="M87" s="86"/>
      <c r="N87" s="1"/>
      <c r="O87" s="1"/>
      <c r="P87" s="1"/>
      <c r="Q87" s="1"/>
      <c r="R87" s="1"/>
      <c r="S87" s="2"/>
      <c r="T87" s="1"/>
      <c r="U87" s="61"/>
      <c r="V87" s="61"/>
    </row>
    <row r="110" spans="5:5" s="27" customFormat="1" ht="12.75" x14ac:dyDescent="0.2">
      <c r="E110" s="26"/>
    </row>
    <row r="111" spans="5:5" s="27" customFormat="1" ht="12.75" x14ac:dyDescent="0.2">
      <c r="E111" s="26"/>
    </row>
    <row r="115" spans="5:5" s="27" customFormat="1" ht="12.75" x14ac:dyDescent="0.2">
      <c r="E115" s="26"/>
    </row>
    <row r="124" spans="5:5" s="27" customFormat="1" ht="12.75" x14ac:dyDescent="0.2">
      <c r="E124" s="1"/>
    </row>
    <row r="125" spans="5:5" s="27" customFormat="1" ht="12.75" x14ac:dyDescent="0.2">
      <c r="E125" s="1"/>
    </row>
    <row r="129" s="27" customFormat="1" ht="12.75" x14ac:dyDescent="0.2"/>
  </sheetData>
  <mergeCells count="4">
    <mergeCell ref="A1:U1"/>
    <mergeCell ref="A2:J2"/>
    <mergeCell ref="K2:U2"/>
    <mergeCell ref="A3:U3"/>
  </mergeCells>
  <conditionalFormatting sqref="I52">
    <cfRule type="cellIs" dxfId="8" priority="10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P34" sqref="P34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72"/>
    </row>
    <row r="2" spans="1:22" ht="24.6" customHeight="1" x14ac:dyDescent="0.3">
      <c r="A2" s="283">
        <v>41912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153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73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130</v>
      </c>
      <c r="J5" s="274" t="s">
        <v>129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">
        <v>130</v>
      </c>
      <c r="U5" s="63" t="s">
        <v>129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11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62991</v>
      </c>
      <c r="U8" s="132">
        <v>61438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5324</v>
      </c>
      <c r="J13" s="126">
        <v>3008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909</v>
      </c>
      <c r="U13" s="126">
        <v>4579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178</v>
      </c>
      <c r="J14" s="126">
        <v>278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141</v>
      </c>
      <c r="U14" s="126">
        <v>237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305782</v>
      </c>
      <c r="J15" s="126">
        <v>303803</v>
      </c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>
        <v>999</v>
      </c>
      <c r="U15" s="126">
        <v>155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909</v>
      </c>
      <c r="J16" s="126">
        <v>3330</v>
      </c>
      <c r="K16" s="57"/>
      <c r="L16" s="75"/>
      <c r="M16" s="91" t="s">
        <v>108</v>
      </c>
      <c r="T16" s="132">
        <v>2049</v>
      </c>
      <c r="U16" s="132">
        <v>4971</v>
      </c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1336</v>
      </c>
      <c r="J17" s="126">
        <v>328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6984</v>
      </c>
      <c r="J18" s="126">
        <v>6879</v>
      </c>
      <c r="K18" s="57"/>
      <c r="L18" s="75"/>
      <c r="M18" s="91" t="s">
        <v>99</v>
      </c>
      <c r="N18" s="57"/>
      <c r="O18" s="57"/>
      <c r="P18" s="76"/>
      <c r="Q18" s="12"/>
      <c r="R18" s="76"/>
      <c r="S18" s="77"/>
      <c r="T18" s="126"/>
      <c r="U18" s="126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320513</v>
      </c>
      <c r="J19" s="132">
        <v>317626</v>
      </c>
      <c r="K19" s="57"/>
      <c r="L19" s="75"/>
      <c r="M19" s="188" t="s">
        <v>65</v>
      </c>
      <c r="N19" s="57"/>
      <c r="O19" s="57"/>
      <c r="P19" s="76"/>
      <c r="Q19" s="12"/>
      <c r="R19" s="76"/>
      <c r="S19" s="77">
        <v>3</v>
      </c>
      <c r="T19" s="126">
        <v>8363</v>
      </c>
      <c r="U19" s="126">
        <v>8041</v>
      </c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188" t="s">
        <v>13</v>
      </c>
      <c r="N20" s="57"/>
      <c r="O20" s="57"/>
      <c r="P20" s="76"/>
      <c r="Q20" s="12"/>
      <c r="R20" s="76"/>
      <c r="S20" s="77">
        <v>4</v>
      </c>
      <c r="T20" s="126">
        <v>1355</v>
      </c>
      <c r="U20" s="126">
        <v>1264</v>
      </c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188" t="s">
        <v>44</v>
      </c>
      <c r="N21" s="57"/>
      <c r="O21" s="57"/>
      <c r="P21" s="76"/>
      <c r="Q21" s="12"/>
      <c r="R21" s="76"/>
      <c r="S21" s="77"/>
      <c r="T21" s="126">
        <v>4848</v>
      </c>
      <c r="U21" s="126">
        <v>4794</v>
      </c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91" t="s">
        <v>109</v>
      </c>
      <c r="N22" s="57"/>
      <c r="O22" s="57"/>
      <c r="P22" s="76"/>
      <c r="Q22" s="12"/>
      <c r="R22" s="76"/>
      <c r="S22" s="74"/>
      <c r="T22" s="132">
        <v>14566</v>
      </c>
      <c r="U22" s="132">
        <v>14099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122</v>
      </c>
      <c r="J23" s="126">
        <v>118</v>
      </c>
      <c r="K23" s="57"/>
      <c r="L23" s="75"/>
      <c r="M23" s="90"/>
      <c r="N23" s="57"/>
      <c r="O23" s="57"/>
      <c r="P23" s="76"/>
      <c r="Q23" s="12"/>
      <c r="R23" s="76"/>
      <c r="S23" s="77"/>
      <c r="T23" s="126"/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122</v>
      </c>
      <c r="J24" s="132">
        <v>118</v>
      </c>
      <c r="K24" s="57"/>
      <c r="L24" s="75"/>
      <c r="M24" s="91" t="s">
        <v>117</v>
      </c>
      <c r="N24" s="57"/>
      <c r="O24" s="57"/>
      <c r="P24" s="76"/>
      <c r="Q24" s="12"/>
      <c r="R24" s="76"/>
      <c r="S24" s="77"/>
      <c r="T24" s="132">
        <v>16615</v>
      </c>
      <c r="U24" s="132">
        <v>19070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114" t="s">
        <v>100</v>
      </c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320635</v>
      </c>
      <c r="J27" s="132">
        <v>317744</v>
      </c>
      <c r="K27" s="57"/>
      <c r="L27" s="75"/>
      <c r="M27" s="188" t="s">
        <v>65</v>
      </c>
      <c r="N27" s="57"/>
      <c r="O27" s="57"/>
      <c r="P27" s="76"/>
      <c r="Q27" s="12"/>
      <c r="R27" s="76"/>
      <c r="S27" s="77">
        <v>3</v>
      </c>
      <c r="T27" s="126">
        <v>20759</v>
      </c>
      <c r="U27" s="126">
        <v>21218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88" t="s">
        <v>13</v>
      </c>
      <c r="N28" s="57"/>
      <c r="O28" s="57"/>
      <c r="P28" s="76"/>
      <c r="Q28" s="12"/>
      <c r="R28" s="76"/>
      <c r="S28" s="77">
        <v>4</v>
      </c>
      <c r="T28" s="126">
        <v>129475</v>
      </c>
      <c r="U28" s="126">
        <v>129560</v>
      </c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9" t="s">
        <v>18</v>
      </c>
      <c r="N29" s="57"/>
      <c r="O29" s="57"/>
      <c r="P29" s="76"/>
      <c r="Q29" s="12"/>
      <c r="R29" s="76"/>
      <c r="S29" s="79"/>
      <c r="T29" s="126">
        <v>130539</v>
      </c>
      <c r="U29" s="126">
        <v>131489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12110</v>
      </c>
      <c r="J30" s="126">
        <v>12107</v>
      </c>
      <c r="K30" s="57"/>
      <c r="L30" s="75"/>
      <c r="M30" s="189" t="s">
        <v>4</v>
      </c>
      <c r="N30" s="57"/>
      <c r="O30" s="57"/>
      <c r="P30" s="76"/>
      <c r="Q30" s="12"/>
      <c r="R30" s="76"/>
      <c r="S30" s="77"/>
      <c r="T30" s="126">
        <v>4916</v>
      </c>
      <c r="U30" s="126">
        <v>4736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89</v>
      </c>
      <c r="J31" s="126">
        <v>102</v>
      </c>
      <c r="K31" s="57"/>
      <c r="L31" s="75"/>
      <c r="M31" s="91" t="s">
        <v>118</v>
      </c>
      <c r="N31" s="57"/>
      <c r="O31" s="57"/>
      <c r="P31" s="76"/>
      <c r="Q31" s="12"/>
      <c r="R31" s="76"/>
      <c r="S31" s="78"/>
      <c r="T31" s="132">
        <v>285689</v>
      </c>
      <c r="U31" s="132">
        <v>287003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12199</v>
      </c>
      <c r="J32" s="132">
        <v>12209</v>
      </c>
      <c r="K32" s="57"/>
      <c r="L32" s="75"/>
      <c r="M32" s="91"/>
      <c r="N32" s="57"/>
      <c r="O32" s="57"/>
      <c r="P32" s="76"/>
      <c r="Q32" s="12"/>
      <c r="R32" s="76"/>
      <c r="S32" s="77"/>
      <c r="T32" s="134"/>
      <c r="U32" s="134"/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91" t="s">
        <v>112</v>
      </c>
      <c r="N33" s="57"/>
      <c r="O33" s="57"/>
      <c r="P33" s="76"/>
      <c r="Q33" s="12"/>
      <c r="R33" s="76"/>
      <c r="S33" s="77"/>
      <c r="T33" s="132">
        <v>365295</v>
      </c>
      <c r="U33" s="132">
        <v>367511</v>
      </c>
      <c r="V33" s="60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0"/>
      <c r="N34" s="57"/>
      <c r="O34" s="57"/>
      <c r="P34" s="76"/>
      <c r="Q34" s="12"/>
      <c r="R34" s="76"/>
      <c r="S34" s="77"/>
      <c r="T34" s="126"/>
      <c r="U34" s="126"/>
      <c r="V34" s="60"/>
    </row>
    <row r="35" spans="1:22" s="65" customFormat="1" ht="19.899999999999999" customHeight="1" x14ac:dyDescent="0.25">
      <c r="A35" s="112" t="s">
        <v>113</v>
      </c>
      <c r="B35" s="57"/>
      <c r="C35" s="73"/>
      <c r="D35" s="73"/>
      <c r="E35" s="73"/>
      <c r="F35" s="73"/>
      <c r="G35" s="73"/>
      <c r="H35" s="77"/>
      <c r="I35" s="126">
        <v>938</v>
      </c>
      <c r="J35" s="126">
        <v>938</v>
      </c>
      <c r="K35" s="57"/>
      <c r="L35" s="75"/>
      <c r="M35" s="91" t="s">
        <v>5</v>
      </c>
      <c r="N35" s="57"/>
      <c r="O35" s="57"/>
      <c r="P35" s="76"/>
      <c r="Q35" s="12"/>
      <c r="R35" s="76"/>
      <c r="S35" s="78">
        <v>5</v>
      </c>
      <c r="T35" s="132">
        <v>16311</v>
      </c>
      <c r="U35" s="132">
        <v>11235</v>
      </c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342</v>
      </c>
      <c r="J36" s="126">
        <v>336</v>
      </c>
      <c r="K36" s="57"/>
      <c r="L36" s="75"/>
      <c r="M36" s="90"/>
      <c r="N36" s="57"/>
      <c r="O36" s="57"/>
      <c r="P36" s="76"/>
      <c r="Q36" s="12"/>
      <c r="R36" s="76"/>
      <c r="S36" s="77"/>
      <c r="T36" s="126"/>
      <c r="U36" s="126"/>
      <c r="V36" s="12"/>
    </row>
    <row r="37" spans="1:22" s="65" customFormat="1" ht="19.899999999999999" customHeight="1" x14ac:dyDescent="0.25">
      <c r="A37" s="98" t="s">
        <v>106</v>
      </c>
      <c r="B37" s="57"/>
      <c r="C37" s="73"/>
      <c r="D37" s="73"/>
      <c r="E37" s="73"/>
      <c r="F37" s="73"/>
      <c r="G37" s="73"/>
      <c r="H37" s="77"/>
      <c r="I37" s="132">
        <v>1280</v>
      </c>
      <c r="J37" s="132">
        <v>1274</v>
      </c>
      <c r="K37" s="57"/>
      <c r="L37" s="75"/>
      <c r="M37" s="91" t="s">
        <v>47</v>
      </c>
      <c r="N37" s="57"/>
      <c r="O37" s="57"/>
      <c r="P37" s="76"/>
      <c r="Q37" s="12"/>
      <c r="R37" s="76"/>
      <c r="S37" s="77"/>
      <c r="T37" s="126"/>
      <c r="U37" s="126" t="s">
        <v>74</v>
      </c>
      <c r="V37" s="60"/>
    </row>
    <row r="38" spans="1:22" s="65" customFormat="1" ht="19.899999999999999" customHeight="1" x14ac:dyDescent="0.25">
      <c r="B38" s="57"/>
      <c r="C38" s="73"/>
      <c r="D38" s="73"/>
      <c r="E38" s="73"/>
      <c r="F38" s="73"/>
      <c r="G38" s="73"/>
      <c r="H38" s="74"/>
      <c r="K38" s="57"/>
      <c r="L38" s="75"/>
      <c r="M38" s="188" t="s">
        <v>19</v>
      </c>
      <c r="N38" s="57"/>
      <c r="O38" s="57"/>
      <c r="P38" s="76"/>
      <c r="Q38" s="12"/>
      <c r="R38" s="76"/>
      <c r="S38" s="77"/>
      <c r="T38" s="126">
        <v>3985</v>
      </c>
      <c r="U38" s="126">
        <v>3985</v>
      </c>
      <c r="V38" s="60"/>
    </row>
    <row r="39" spans="1:22" s="65" customFormat="1" ht="19.899999999999999" customHeight="1" x14ac:dyDescent="0.25">
      <c r="A39" s="12"/>
      <c r="B39" s="12"/>
      <c r="C39" s="12"/>
      <c r="D39" s="12"/>
      <c r="E39" s="12"/>
      <c r="F39" s="12"/>
      <c r="G39" s="12"/>
      <c r="H39" s="12"/>
      <c r="I39" s="127"/>
      <c r="J39" s="127"/>
      <c r="K39" s="57"/>
      <c r="L39" s="75"/>
      <c r="M39" s="188" t="s">
        <v>6</v>
      </c>
      <c r="N39" s="57"/>
      <c r="O39" s="57"/>
      <c r="P39" s="76"/>
      <c r="Q39" s="12"/>
      <c r="R39" s="76"/>
      <c r="S39" s="77"/>
      <c r="T39" s="126">
        <v>-51477</v>
      </c>
      <c r="U39" s="126">
        <v>-51504</v>
      </c>
      <c r="V39" s="60"/>
    </row>
    <row r="40" spans="1:22" s="65" customFormat="1" ht="19.899999999999999" customHeight="1" x14ac:dyDescent="0.25">
      <c r="A40" s="12"/>
      <c r="B40" s="12"/>
      <c r="C40" s="12"/>
      <c r="D40" s="12"/>
      <c r="E40" s="12"/>
      <c r="F40" s="12"/>
      <c r="G40" s="12"/>
      <c r="H40" s="12"/>
      <c r="I40" s="127"/>
      <c r="J40" s="127"/>
      <c r="K40" s="57"/>
      <c r="L40" s="75"/>
      <c r="M40" s="91" t="s">
        <v>79</v>
      </c>
      <c r="N40" s="57"/>
      <c r="O40" s="57"/>
      <c r="P40" s="76"/>
      <c r="Q40" s="12"/>
      <c r="R40" s="76"/>
      <c r="S40" s="77"/>
      <c r="T40" s="132">
        <v>-47492</v>
      </c>
      <c r="U40" s="132">
        <v>-47519</v>
      </c>
      <c r="V40" s="60"/>
    </row>
    <row r="41" spans="1:22" s="65" customFormat="1" ht="19.899999999999999" customHeight="1" x14ac:dyDescent="0.25">
      <c r="A41" s="100" t="s">
        <v>37</v>
      </c>
      <c r="B41" s="7"/>
      <c r="C41" s="8"/>
      <c r="D41" s="8"/>
      <c r="E41" s="8"/>
      <c r="F41" s="8"/>
      <c r="G41" s="8"/>
      <c r="H41" s="72"/>
      <c r="I41" s="128"/>
      <c r="J41" s="128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thickBot="1" x14ac:dyDescent="0.3">
      <c r="A42" s="14" t="s">
        <v>107</v>
      </c>
      <c r="B42" s="57"/>
      <c r="C42" s="73"/>
      <c r="D42" s="73"/>
      <c r="E42" s="73"/>
      <c r="F42" s="73"/>
      <c r="G42" s="73"/>
      <c r="H42" s="74"/>
      <c r="I42" s="129">
        <v>334114</v>
      </c>
      <c r="J42" s="129">
        <v>331227</v>
      </c>
      <c r="K42" s="57"/>
      <c r="L42" s="75"/>
      <c r="M42" s="14" t="s">
        <v>107</v>
      </c>
      <c r="N42" s="80"/>
      <c r="O42" s="80"/>
      <c r="P42" s="81"/>
      <c r="Q42" s="82"/>
      <c r="R42" s="81"/>
      <c r="S42" s="84"/>
      <c r="T42" s="135">
        <v>334114</v>
      </c>
      <c r="U42" s="135">
        <v>331227</v>
      </c>
      <c r="V42" s="57"/>
    </row>
    <row r="43" spans="1:22" s="65" customFormat="1" ht="19.899999999999999" customHeight="1" thickTop="1" x14ac:dyDescent="0.25">
      <c r="A43" s="101" t="s">
        <v>37</v>
      </c>
      <c r="B43" s="7"/>
      <c r="C43" s="8"/>
      <c r="D43" s="8"/>
      <c r="E43" s="8"/>
      <c r="F43" s="8"/>
      <c r="G43" s="8"/>
      <c r="H43" s="72"/>
      <c r="I43" s="128"/>
      <c r="J43" s="128"/>
      <c r="K43" s="57"/>
      <c r="L43" s="75"/>
      <c r="V43" s="57"/>
    </row>
    <row r="44" spans="1:22" s="65" customFormat="1" ht="19.899999999999999" customHeight="1" x14ac:dyDescent="0.25">
      <c r="A44" s="103"/>
      <c r="B44" s="104"/>
      <c r="C44" s="105"/>
      <c r="D44" s="105"/>
      <c r="E44" s="105"/>
      <c r="F44" s="105"/>
      <c r="G44" s="105"/>
      <c r="H44" s="105"/>
      <c r="I44" s="131"/>
      <c r="J44" s="131"/>
      <c r="K44" s="15"/>
      <c r="L44" s="107"/>
      <c r="M44" s="108"/>
      <c r="N44" s="104"/>
      <c r="O44" s="104"/>
      <c r="P44" s="109"/>
      <c r="Q44" s="109"/>
      <c r="R44" s="109"/>
      <c r="S44" s="110"/>
      <c r="T44" s="111"/>
      <c r="U44" s="106"/>
      <c r="V44" s="57"/>
    </row>
    <row r="45" spans="1:22" s="65" customFormat="1" ht="19.899999999999999" customHeight="1" x14ac:dyDescent="0.25">
      <c r="A45" s="94"/>
      <c r="B45" s="16"/>
      <c r="C45" s="16"/>
      <c r="D45" s="16"/>
      <c r="E45" s="16"/>
      <c r="F45" s="16"/>
      <c r="G45" s="16"/>
      <c r="H45" s="17"/>
      <c r="I45" s="130"/>
      <c r="J45" s="121"/>
      <c r="L45" s="269"/>
      <c r="M45" s="94"/>
      <c r="N45" s="16"/>
      <c r="O45" s="16"/>
      <c r="P45" s="9"/>
      <c r="Q45" s="9"/>
      <c r="R45" s="9"/>
      <c r="S45" s="10"/>
      <c r="T45" s="270"/>
      <c r="U45" s="271"/>
      <c r="V45" s="57"/>
    </row>
    <row r="46" spans="1:22" s="65" customFormat="1" ht="19.899999999999999" customHeight="1" x14ac:dyDescent="0.25">
      <c r="A46" s="88"/>
      <c r="B46" s="7" t="s">
        <v>20</v>
      </c>
      <c r="C46" s="7"/>
      <c r="D46" s="7"/>
      <c r="E46" s="7"/>
      <c r="F46" s="7"/>
      <c r="G46" s="7"/>
      <c r="H46" s="7"/>
      <c r="I46" s="130"/>
      <c r="J46" s="121"/>
      <c r="K46" s="7"/>
      <c r="L46" s="6"/>
      <c r="M46" s="92"/>
      <c r="N46" s="80"/>
      <c r="O46" s="80"/>
      <c r="P46" s="81"/>
      <c r="Q46" s="275" t="s">
        <v>74</v>
      </c>
      <c r="R46" s="81"/>
      <c r="S46" s="84"/>
      <c r="T46" s="85"/>
      <c r="U46" s="85"/>
      <c r="V46" s="57"/>
    </row>
    <row r="47" spans="1:22" s="65" customFormat="1" ht="19.899999999999999" customHeight="1" x14ac:dyDescent="0.25">
      <c r="A47" s="88"/>
      <c r="B47" s="7"/>
      <c r="C47" s="7"/>
      <c r="D47" s="7"/>
      <c r="E47" s="7"/>
      <c r="F47" s="7"/>
      <c r="G47" s="7"/>
      <c r="H47" s="19"/>
      <c r="I47" s="130"/>
      <c r="J47" s="256"/>
      <c r="V47" s="57"/>
    </row>
    <row r="48" spans="1:22" s="65" customFormat="1" ht="16.899999999999999" customHeight="1" x14ac:dyDescent="0.25">
      <c r="A48" s="102">
        <v>1</v>
      </c>
      <c r="B48" s="12" t="s">
        <v>1</v>
      </c>
      <c r="C48" s="12"/>
      <c r="D48" s="12"/>
      <c r="E48" s="12"/>
      <c r="F48" s="12"/>
      <c r="G48" s="12"/>
      <c r="H48" s="12"/>
      <c r="I48" s="130"/>
      <c r="J48" s="121"/>
      <c r="K48" s="16"/>
      <c r="L48" s="12"/>
      <c r="M48" s="138">
        <v>3</v>
      </c>
      <c r="N48" s="141" t="s">
        <v>65</v>
      </c>
      <c r="P48" s="141"/>
    </row>
    <row r="49" spans="1:22" s="65" customFormat="1" ht="16.899999999999999" customHeight="1" x14ac:dyDescent="0.25">
      <c r="A49" s="88"/>
      <c r="B49" s="12"/>
      <c r="C49" s="19" t="s">
        <v>120</v>
      </c>
      <c r="D49" s="19"/>
      <c r="E49" s="7"/>
      <c r="F49" s="7"/>
      <c r="G49" s="7"/>
      <c r="H49" s="19"/>
      <c r="I49" s="175">
        <v>86742</v>
      </c>
      <c r="J49" s="175">
        <v>89021</v>
      </c>
      <c r="K49" s="7"/>
      <c r="M49" s="93"/>
      <c r="N49" s="142" t="s">
        <v>26</v>
      </c>
      <c r="O49" s="12"/>
      <c r="P49" s="12"/>
      <c r="Q49" s="12"/>
      <c r="R49" s="12"/>
      <c r="S49" s="12"/>
      <c r="T49" s="12"/>
      <c r="U49" s="257"/>
      <c r="V49" s="121"/>
    </row>
    <row r="50" spans="1:22" s="65" customFormat="1" ht="17.100000000000001" customHeight="1" x14ac:dyDescent="0.25">
      <c r="A50" s="88"/>
      <c r="B50" s="12"/>
      <c r="C50" s="22" t="s">
        <v>119</v>
      </c>
      <c r="D50" s="12"/>
      <c r="E50" s="12"/>
      <c r="F50" s="12"/>
      <c r="G50" s="12"/>
      <c r="H50" s="12"/>
      <c r="I50" s="175">
        <v>-554</v>
      </c>
      <c r="J50" s="175">
        <v>-1393</v>
      </c>
      <c r="K50" s="7"/>
      <c r="L50" s="7"/>
      <c r="M50" s="88"/>
      <c r="N50" s="143" t="s">
        <v>52</v>
      </c>
      <c r="O50" s="12"/>
      <c r="P50" s="12"/>
      <c r="Q50" s="12"/>
      <c r="R50" s="7"/>
      <c r="S50" s="7"/>
      <c r="T50" s="175">
        <v>7654</v>
      </c>
      <c r="U50" s="175">
        <v>7356</v>
      </c>
    </row>
    <row r="51" spans="1:22" s="115" customFormat="1" ht="17.100000000000001" customHeight="1" x14ac:dyDescent="0.25">
      <c r="A51" s="93"/>
      <c r="B51" s="12" t="s">
        <v>80</v>
      </c>
      <c r="C51" s="12"/>
      <c r="D51" s="12"/>
      <c r="E51" s="12"/>
      <c r="F51" s="12"/>
      <c r="G51" s="12"/>
      <c r="H51" s="12"/>
      <c r="I51" s="176">
        <v>86188</v>
      </c>
      <c r="J51" s="176">
        <v>87628</v>
      </c>
      <c r="K51" s="7"/>
      <c r="M51" s="88"/>
      <c r="N51" s="143" t="s">
        <v>29</v>
      </c>
      <c r="O51" s="12"/>
      <c r="P51" s="12"/>
      <c r="Q51" s="12"/>
      <c r="R51" s="7"/>
      <c r="S51" s="7"/>
      <c r="T51" s="175">
        <v>709</v>
      </c>
      <c r="U51" s="175">
        <v>685</v>
      </c>
      <c r="V51" s="65"/>
    </row>
    <row r="52" spans="1:22" s="65" customFormat="1" ht="17.850000000000001" customHeight="1" x14ac:dyDescent="0.25">
      <c r="A52" s="93"/>
      <c r="B52" s="7" t="s">
        <v>22</v>
      </c>
      <c r="C52" s="7"/>
      <c r="D52" s="7"/>
      <c r="E52" s="7"/>
      <c r="F52" s="7"/>
      <c r="G52" s="7"/>
      <c r="H52" s="19"/>
      <c r="I52" s="216">
        <v>3.6949999999999998</v>
      </c>
      <c r="J52" s="216">
        <v>3.5680000000000001</v>
      </c>
      <c r="M52" s="88"/>
      <c r="N52" s="142" t="s">
        <v>15</v>
      </c>
      <c r="O52" s="7"/>
      <c r="P52" s="24"/>
      <c r="Q52" s="25"/>
      <c r="R52" s="7"/>
      <c r="S52" s="7"/>
      <c r="T52" s="176">
        <v>8363</v>
      </c>
      <c r="U52" s="176">
        <v>8041</v>
      </c>
    </row>
    <row r="53" spans="1:22" s="65" customFormat="1" ht="17.100000000000001" customHeight="1" x14ac:dyDescent="0.25">
      <c r="A53" s="93"/>
      <c r="B53" s="12"/>
      <c r="C53" s="12"/>
      <c r="D53" s="12"/>
      <c r="E53" s="12"/>
      <c r="F53" s="12"/>
      <c r="G53" s="12"/>
      <c r="H53" s="12"/>
      <c r="I53" s="137"/>
      <c r="J53" s="137"/>
      <c r="K53" s="7"/>
      <c r="M53" s="88"/>
      <c r="N53" s="142" t="s">
        <v>25</v>
      </c>
      <c r="O53" s="7"/>
      <c r="P53" s="7"/>
      <c r="Q53" s="7"/>
      <c r="R53" s="7"/>
      <c r="S53" s="7"/>
      <c r="T53" s="121"/>
      <c r="U53" s="121"/>
    </row>
    <row r="54" spans="1:22" s="65" customFormat="1" ht="16.149999999999999" customHeight="1" x14ac:dyDescent="0.25">
      <c r="A54" s="102">
        <v>2</v>
      </c>
      <c r="B54" s="65" t="s">
        <v>2</v>
      </c>
      <c r="D54" s="22"/>
      <c r="E54" s="22"/>
      <c r="F54" s="22"/>
      <c r="G54" s="22"/>
      <c r="H54" s="22"/>
      <c r="I54" s="137"/>
      <c r="J54" s="137"/>
      <c r="K54" s="7"/>
      <c r="M54" s="88"/>
      <c r="N54" s="143" t="s">
        <v>52</v>
      </c>
      <c r="O54" s="8"/>
      <c r="P54" s="11"/>
      <c r="Q54" s="8"/>
      <c r="R54" s="8"/>
      <c r="S54" s="8"/>
      <c r="T54" s="175">
        <v>20759</v>
      </c>
      <c r="U54" s="175">
        <v>21218</v>
      </c>
    </row>
    <row r="55" spans="1:22" s="65" customFormat="1" ht="16.149999999999999" customHeight="1" x14ac:dyDescent="0.25">
      <c r="A55" s="93"/>
      <c r="B55" s="149" t="s">
        <v>26</v>
      </c>
      <c r="C55" s="22"/>
      <c r="D55" s="22"/>
      <c r="E55" s="22"/>
      <c r="F55" s="22"/>
      <c r="G55" s="22"/>
      <c r="H55" s="22"/>
      <c r="I55" s="137"/>
      <c r="J55" s="137"/>
      <c r="K55" s="7"/>
      <c r="M55" s="88"/>
      <c r="N55" s="149" t="s">
        <v>54</v>
      </c>
      <c r="O55" s="177"/>
      <c r="P55" s="22"/>
      <c r="Q55" s="12"/>
      <c r="R55" s="12"/>
      <c r="S55" s="12"/>
      <c r="T55" s="176">
        <v>20759</v>
      </c>
      <c r="U55" s="176">
        <v>21218</v>
      </c>
    </row>
    <row r="56" spans="1:22" s="65" customFormat="1" ht="16.149999999999999" customHeight="1" x14ac:dyDescent="0.25">
      <c r="A56" s="93"/>
      <c r="B56" s="143" t="s">
        <v>59</v>
      </c>
      <c r="C56" s="22"/>
      <c r="D56" s="22"/>
      <c r="E56" s="22"/>
      <c r="F56" s="22"/>
      <c r="G56" s="22"/>
      <c r="H56" s="22"/>
      <c r="I56" s="175">
        <v>122</v>
      </c>
      <c r="J56" s="175">
        <v>118</v>
      </c>
      <c r="K56" s="7"/>
      <c r="N56" s="141" t="s">
        <v>84</v>
      </c>
      <c r="O56" s="7"/>
      <c r="P56" s="7"/>
      <c r="Q56" s="7"/>
      <c r="R56" s="7"/>
      <c r="S56" s="7"/>
      <c r="T56" s="176">
        <v>29122</v>
      </c>
      <c r="U56" s="176">
        <v>29259</v>
      </c>
    </row>
    <row r="57" spans="1:22" s="65" customFormat="1" ht="16.149999999999999" customHeight="1" x14ac:dyDescent="0.25">
      <c r="B57" s="149" t="s">
        <v>60</v>
      </c>
      <c r="C57" s="22"/>
      <c r="G57" s="22"/>
      <c r="H57" s="150"/>
      <c r="I57" s="176">
        <v>122</v>
      </c>
      <c r="J57" s="176">
        <v>118</v>
      </c>
      <c r="K57" s="7"/>
    </row>
    <row r="58" spans="1:22" s="65" customFormat="1" ht="16.149999999999999" customHeight="1" x14ac:dyDescent="0.25">
      <c r="K58" s="7"/>
      <c r="M58" s="138">
        <v>4</v>
      </c>
      <c r="N58" s="95" t="s">
        <v>21</v>
      </c>
      <c r="O58" s="21"/>
      <c r="P58" s="12"/>
      <c r="Q58" s="12"/>
      <c r="R58" s="12"/>
      <c r="S58" s="21"/>
      <c r="T58" s="12"/>
      <c r="U58" s="12"/>
    </row>
    <row r="59" spans="1:22" s="65" customFormat="1" ht="16.149999999999999" customHeight="1" x14ac:dyDescent="0.25">
      <c r="B59" s="149" t="s">
        <v>25</v>
      </c>
      <c r="I59" s="121"/>
      <c r="J59" s="121"/>
      <c r="K59" s="7"/>
      <c r="M59" s="146"/>
      <c r="N59" s="142" t="s">
        <v>14</v>
      </c>
      <c r="O59" s="22"/>
      <c r="P59" s="12"/>
      <c r="Q59" s="12"/>
      <c r="R59" s="12"/>
      <c r="S59" s="12"/>
    </row>
    <row r="60" spans="1:22" s="65" customFormat="1" ht="16.149999999999999" customHeight="1" x14ac:dyDescent="0.25">
      <c r="B60" s="149" t="s">
        <v>62</v>
      </c>
      <c r="I60" s="175">
        <v>0</v>
      </c>
      <c r="J60" s="176">
        <v>0</v>
      </c>
      <c r="K60" s="7"/>
      <c r="M60" s="146"/>
      <c r="N60" s="143" t="s">
        <v>23</v>
      </c>
      <c r="O60" s="22"/>
      <c r="P60" s="12"/>
      <c r="Q60" s="12"/>
      <c r="R60" s="12"/>
      <c r="S60" s="21"/>
      <c r="T60" s="175">
        <v>1355</v>
      </c>
      <c r="U60" s="175">
        <v>1264</v>
      </c>
    </row>
    <row r="61" spans="1:22" s="65" customFormat="1" ht="16.149999999999999" customHeight="1" x14ac:dyDescent="0.25">
      <c r="B61" s="148" t="s">
        <v>81</v>
      </c>
      <c r="I61" s="176">
        <v>122</v>
      </c>
      <c r="J61" s="176">
        <v>118</v>
      </c>
      <c r="K61" s="7"/>
      <c r="M61" s="147"/>
      <c r="N61" s="142" t="s">
        <v>15</v>
      </c>
      <c r="P61" s="12"/>
      <c r="Q61" s="7"/>
      <c r="R61" s="7"/>
      <c r="S61" s="7"/>
      <c r="T61" s="176">
        <v>1355</v>
      </c>
      <c r="U61" s="176">
        <v>1264</v>
      </c>
    </row>
    <row r="62" spans="1:22" s="65" customFormat="1" ht="16.149999999999999" customHeight="1" x14ac:dyDescent="0.25">
      <c r="K62" s="7"/>
      <c r="M62" s="147"/>
      <c r="N62" s="142" t="s">
        <v>55</v>
      </c>
      <c r="P62" s="12"/>
      <c r="Q62" s="7"/>
      <c r="R62" s="7"/>
      <c r="S62" s="7"/>
      <c r="T62" s="121"/>
      <c r="U62" s="121"/>
      <c r="V62" s="22"/>
    </row>
    <row r="63" spans="1:22" s="65" customFormat="1" ht="16.149999999999999" customHeight="1" x14ac:dyDescent="0.25">
      <c r="K63" s="7"/>
      <c r="M63" s="147"/>
      <c r="N63" s="143" t="s">
        <v>56</v>
      </c>
      <c r="P63" s="12"/>
      <c r="Q63" s="11"/>
      <c r="R63" s="12"/>
      <c r="S63" s="12"/>
      <c r="T63" s="175">
        <v>103002</v>
      </c>
      <c r="U63" s="175">
        <v>103002</v>
      </c>
      <c r="V63" s="22"/>
    </row>
    <row r="64" spans="1:22" s="65" customFormat="1" ht="16.149999999999999" customHeight="1" x14ac:dyDescent="0.25">
      <c r="B64" s="7"/>
      <c r="K64" s="7"/>
      <c r="M64" s="147"/>
      <c r="N64" s="143" t="s">
        <v>57</v>
      </c>
      <c r="O64" s="12"/>
      <c r="P64" s="12"/>
      <c r="Q64" s="12"/>
      <c r="R64" s="12"/>
      <c r="S64" s="19"/>
      <c r="T64" s="175">
        <v>26473</v>
      </c>
      <c r="U64" s="175">
        <v>26558</v>
      </c>
      <c r="V64" s="22"/>
    </row>
    <row r="65" spans="1:22" s="65" customFormat="1" ht="16.149999999999999" customHeight="1" x14ac:dyDescent="0.25">
      <c r="K65" s="7"/>
      <c r="M65" s="147"/>
      <c r="N65" s="142" t="s">
        <v>58</v>
      </c>
      <c r="O65" s="12"/>
      <c r="P65" s="12"/>
      <c r="Q65" s="12"/>
      <c r="R65" s="12"/>
      <c r="S65" s="12"/>
      <c r="T65" s="176">
        <v>129475</v>
      </c>
      <c r="U65" s="176">
        <v>129560</v>
      </c>
      <c r="V65" s="68"/>
    </row>
    <row r="66" spans="1:22" s="65" customFormat="1" ht="16.149999999999999" customHeight="1" x14ac:dyDescent="0.25">
      <c r="K66" s="7"/>
      <c r="M66" s="147"/>
      <c r="N66" s="141" t="s">
        <v>83</v>
      </c>
      <c r="O66" s="12"/>
      <c r="P66" s="12"/>
      <c r="Q66" s="12"/>
      <c r="R66" s="12"/>
      <c r="S66" s="12"/>
      <c r="T66" s="176">
        <v>130830</v>
      </c>
      <c r="U66" s="176">
        <v>130824</v>
      </c>
      <c r="V66" s="22"/>
    </row>
    <row r="67" spans="1:22" s="65" customFormat="1" ht="16.149999999999999" customHeight="1" x14ac:dyDescent="0.25">
      <c r="C67" s="1"/>
      <c r="D67" s="1"/>
      <c r="E67" s="1"/>
      <c r="F67" s="1"/>
      <c r="G67" s="1"/>
      <c r="H67" s="2"/>
      <c r="I67" s="119"/>
      <c r="J67" s="59"/>
      <c r="K67" s="7"/>
      <c r="M67" s="147"/>
      <c r="N67" s="93"/>
      <c r="O67" s="12"/>
      <c r="P67" s="12"/>
      <c r="Q67" s="12"/>
      <c r="R67" s="12"/>
      <c r="S67" s="12"/>
      <c r="T67" s="56"/>
      <c r="U67" s="56"/>
      <c r="V67" s="22"/>
    </row>
    <row r="68" spans="1:22" s="65" customFormat="1" ht="16.149999999999999" customHeight="1" x14ac:dyDescent="0.25">
      <c r="A68" s="86" t="s">
        <v>30</v>
      </c>
      <c r="B68" s="7" t="s">
        <v>31</v>
      </c>
      <c r="K68" s="7"/>
      <c r="M68" s="138">
        <v>5</v>
      </c>
      <c r="N68" s="93" t="s">
        <v>5</v>
      </c>
      <c r="O68" s="12"/>
      <c r="P68" s="12"/>
      <c r="Q68" s="12"/>
      <c r="R68" s="12"/>
      <c r="S68" s="12"/>
      <c r="T68" s="56"/>
      <c r="U68" s="56"/>
      <c r="V68" s="22"/>
    </row>
    <row r="69" spans="1:22" s="65" customFormat="1" ht="16.149999999999999" customHeight="1" x14ac:dyDescent="0.25">
      <c r="N69" s="93" t="s">
        <v>27</v>
      </c>
      <c r="O69" s="12"/>
      <c r="P69" s="12"/>
      <c r="Q69" s="12"/>
      <c r="R69" s="12"/>
      <c r="S69" s="12"/>
      <c r="T69" s="22"/>
      <c r="U69" s="22"/>
      <c r="V69" s="140"/>
    </row>
    <row r="70" spans="1:22" s="65" customFormat="1" ht="16.149999999999999" customHeight="1" x14ac:dyDescent="0.25">
      <c r="M70" s="138"/>
      <c r="N70" s="139" t="s">
        <v>9</v>
      </c>
      <c r="Q70" s="7"/>
      <c r="R70" s="7"/>
      <c r="S70" s="19"/>
      <c r="T70" s="175">
        <v>10038</v>
      </c>
      <c r="U70" s="175">
        <v>4464</v>
      </c>
      <c r="V70" s="22"/>
    </row>
    <row r="71" spans="1:22" s="65" customFormat="1" ht="16.149999999999999" customHeight="1" x14ac:dyDescent="0.25">
      <c r="B71" s="1"/>
      <c r="C71" s="1"/>
      <c r="D71" s="1"/>
      <c r="E71" s="1"/>
      <c r="F71" s="1"/>
      <c r="G71" s="1"/>
      <c r="H71" s="2"/>
      <c r="I71" s="119"/>
      <c r="J71" s="59"/>
      <c r="K71" s="7"/>
      <c r="M71" s="146"/>
      <c r="N71" s="139" t="s">
        <v>8</v>
      </c>
      <c r="Q71" s="7"/>
      <c r="R71" s="7"/>
      <c r="S71" s="19"/>
      <c r="T71" s="175">
        <v>4453</v>
      </c>
      <c r="U71" s="175">
        <v>4919</v>
      </c>
      <c r="V71" s="22"/>
    </row>
    <row r="72" spans="1:22" s="65" customFormat="1" ht="16.149999999999999" customHeight="1" x14ac:dyDescent="0.25">
      <c r="K72" s="7"/>
      <c r="N72" s="139" t="s">
        <v>28</v>
      </c>
      <c r="Q72" s="7"/>
      <c r="R72" s="7"/>
      <c r="S72" s="19"/>
      <c r="T72" s="175">
        <v>1820</v>
      </c>
      <c r="U72" s="175">
        <v>1852</v>
      </c>
      <c r="V72" s="22"/>
    </row>
    <row r="73" spans="1:22" s="65" customFormat="1" ht="16.149999999999999" customHeight="1" x14ac:dyDescent="0.25">
      <c r="A73" s="86"/>
      <c r="B73" s="1"/>
      <c r="C73" s="1"/>
      <c r="D73" s="1"/>
      <c r="E73" s="1"/>
      <c r="F73" s="1"/>
      <c r="G73" s="1"/>
      <c r="H73" s="2"/>
      <c r="I73" s="119"/>
      <c r="J73" s="59"/>
      <c r="K73" s="7"/>
      <c r="N73" s="93" t="s">
        <v>92</v>
      </c>
      <c r="O73" s="1"/>
      <c r="P73" s="1"/>
      <c r="Q73" s="7"/>
      <c r="R73" s="7"/>
      <c r="S73" s="19"/>
      <c r="T73" s="176">
        <v>16311</v>
      </c>
      <c r="U73" s="176">
        <v>11235</v>
      </c>
      <c r="V73" s="140"/>
    </row>
    <row r="74" spans="1:22" s="65" customFormat="1" ht="16.149999999999999" customHeight="1" x14ac:dyDescent="0.25">
      <c r="K74" s="7"/>
    </row>
    <row r="75" spans="1:22" s="65" customFormat="1" ht="16.149999999999999" customHeight="1" x14ac:dyDescent="0.25">
      <c r="B75" s="1"/>
      <c r="C75" s="1"/>
      <c r="D75" s="1"/>
      <c r="E75" s="1"/>
      <c r="F75" s="1"/>
      <c r="G75" s="1"/>
      <c r="H75" s="2"/>
      <c r="I75" s="119"/>
      <c r="J75" s="59"/>
      <c r="K75" s="7"/>
      <c r="N75" s="1"/>
      <c r="O75" s="1"/>
      <c r="P75" s="1"/>
      <c r="Q75" s="1"/>
      <c r="R75" s="1"/>
      <c r="S75" s="2"/>
      <c r="U75" s="61"/>
      <c r="V75" s="22"/>
    </row>
    <row r="76" spans="1:22" s="65" customFormat="1" ht="16.149999999999999" customHeight="1" x14ac:dyDescent="0.25"/>
    <row r="77" spans="1:22" s="65" customFormat="1" ht="16.149999999999999" customHeight="1" x14ac:dyDescent="0.25">
      <c r="A77" s="86"/>
      <c r="B77" s="1"/>
      <c r="C77" s="1"/>
      <c r="D77" s="1"/>
      <c r="E77" s="1"/>
      <c r="F77" s="1"/>
      <c r="G77" s="1"/>
      <c r="H77" s="2"/>
      <c r="I77" s="119"/>
      <c r="J77" s="59"/>
      <c r="K77" s="7"/>
      <c r="L77" s="1"/>
      <c r="M77" s="86"/>
      <c r="V77" s="22"/>
    </row>
    <row r="78" spans="1:22" s="65" customFormat="1" ht="16.149999999999999" customHeight="1" x14ac:dyDescent="0.25">
      <c r="B78" s="1"/>
      <c r="C78" s="1"/>
      <c r="D78" s="1"/>
      <c r="E78" s="1"/>
      <c r="F78" s="1"/>
      <c r="G78" s="1"/>
      <c r="H78" s="2"/>
      <c r="I78" s="119"/>
      <c r="J78" s="59"/>
      <c r="K78" s="7"/>
      <c r="L78" s="1"/>
    </row>
    <row r="79" spans="1:22" s="65" customFormat="1" ht="16.149999999999999" customHeight="1" x14ac:dyDescent="0.25">
      <c r="A79" s="86"/>
      <c r="B79" s="1"/>
      <c r="C79" s="1"/>
      <c r="D79" s="1"/>
      <c r="E79" s="1"/>
      <c r="F79" s="1"/>
      <c r="G79" s="1"/>
      <c r="H79" s="2"/>
      <c r="I79" s="119"/>
      <c r="J79" s="59"/>
      <c r="K79" s="7"/>
      <c r="L79" s="7"/>
    </row>
    <row r="80" spans="1:22" s="65" customFormat="1" ht="16.149999999999999" customHeight="1" x14ac:dyDescent="0.25">
      <c r="A80" s="86"/>
      <c r="B80" s="1"/>
      <c r="C80" s="1"/>
      <c r="D80" s="1"/>
      <c r="E80" s="1"/>
      <c r="F80" s="1"/>
      <c r="G80" s="1"/>
      <c r="H80" s="2"/>
      <c r="I80" s="119"/>
      <c r="J80" s="59"/>
      <c r="K80" s="7"/>
      <c r="L80" s="7"/>
    </row>
    <row r="81" spans="1:22" s="65" customFormat="1" ht="16.149999999999999" customHeight="1" x14ac:dyDescent="0.25">
      <c r="A81" s="86"/>
      <c r="B81" s="1"/>
      <c r="C81" s="1"/>
      <c r="D81" s="1"/>
      <c r="E81" s="1"/>
      <c r="F81" s="1"/>
      <c r="G81" s="1"/>
      <c r="H81" s="2"/>
      <c r="I81" s="119"/>
      <c r="J81" s="59"/>
      <c r="K81" s="1"/>
      <c r="L81" s="7"/>
      <c r="N81" s="1"/>
      <c r="O81" s="1"/>
      <c r="P81" s="1"/>
      <c r="Q81" s="1"/>
      <c r="R81" s="1"/>
      <c r="S81" s="2"/>
      <c r="T81" s="1"/>
      <c r="U81" s="61"/>
      <c r="V81" s="22"/>
    </row>
    <row r="82" spans="1:22" s="65" customFormat="1" ht="16.149999999999999" customHeight="1" x14ac:dyDescent="0.25">
      <c r="A82" s="86"/>
      <c r="B82" s="1"/>
      <c r="C82" s="1"/>
      <c r="D82" s="1"/>
      <c r="E82" s="1"/>
      <c r="F82" s="1"/>
      <c r="G82" s="1"/>
      <c r="H82" s="2"/>
      <c r="I82" s="119"/>
      <c r="J82" s="59"/>
      <c r="K82" s="1"/>
      <c r="L82" s="13"/>
      <c r="M82" s="86"/>
      <c r="V82" s="57"/>
    </row>
    <row r="83" spans="1:22" s="65" customFormat="1" ht="16.149999999999999" customHeight="1" x14ac:dyDescent="0.25">
      <c r="A83" s="86"/>
      <c r="B83" s="1"/>
      <c r="C83" s="1"/>
      <c r="D83" s="1"/>
      <c r="E83" s="1"/>
      <c r="F83" s="1"/>
      <c r="G83" s="1"/>
      <c r="H83" s="2"/>
      <c r="I83" s="119"/>
      <c r="J83" s="59"/>
      <c r="K83" s="1"/>
      <c r="L83" s="13"/>
      <c r="N83" s="1"/>
      <c r="O83" s="1"/>
      <c r="P83" s="1"/>
      <c r="Q83" s="1"/>
      <c r="R83" s="1"/>
      <c r="S83" s="2"/>
      <c r="T83" s="1"/>
      <c r="U83" s="61"/>
      <c r="V83" s="22"/>
    </row>
    <row r="84" spans="1:22" ht="18" x14ac:dyDescent="0.25">
      <c r="K84" s="13"/>
      <c r="N84" s="65"/>
      <c r="O84" s="65"/>
      <c r="P84" s="65"/>
      <c r="Q84" s="65"/>
      <c r="R84" s="65"/>
      <c r="S84" s="65"/>
      <c r="T84" s="65"/>
      <c r="U84" s="65"/>
      <c r="V84" s="22"/>
    </row>
    <row r="85" spans="1:22" s="65" customFormat="1" ht="18" x14ac:dyDescent="0.25">
      <c r="A85" s="86"/>
      <c r="B85" s="1"/>
      <c r="C85" s="1"/>
      <c r="D85" s="1"/>
      <c r="E85" s="1"/>
      <c r="F85" s="1"/>
      <c r="G85" s="1"/>
      <c r="H85" s="2"/>
      <c r="I85" s="119"/>
      <c r="J85" s="59"/>
      <c r="K85" s="13"/>
      <c r="L85" s="1"/>
      <c r="N85" s="1"/>
      <c r="O85" s="1"/>
      <c r="P85" s="1"/>
      <c r="Q85" s="1"/>
      <c r="R85" s="1"/>
      <c r="S85" s="2"/>
      <c r="T85" s="1"/>
      <c r="U85" s="61"/>
      <c r="V85" s="22"/>
    </row>
    <row r="86" spans="1:22" ht="18" x14ac:dyDescent="0.25">
      <c r="K86" s="13"/>
    </row>
    <row r="87" spans="1:22" s="65" customFormat="1" ht="15.75" x14ac:dyDescent="0.25">
      <c r="A87" s="86"/>
      <c r="B87" s="1"/>
      <c r="C87" s="1"/>
      <c r="D87" s="1"/>
      <c r="E87" s="1"/>
      <c r="F87" s="1"/>
      <c r="G87" s="1"/>
      <c r="H87" s="2"/>
      <c r="I87" s="119"/>
      <c r="J87" s="59"/>
      <c r="K87" s="1"/>
      <c r="L87" s="1"/>
      <c r="M87" s="86"/>
      <c r="N87" s="1"/>
      <c r="O87" s="1"/>
      <c r="P87" s="1"/>
      <c r="Q87" s="1"/>
      <c r="R87" s="1"/>
      <c r="S87" s="2"/>
      <c r="T87" s="1"/>
      <c r="U87" s="61"/>
      <c r="V87" s="61"/>
    </row>
    <row r="110" spans="1:22" ht="12.75" x14ac:dyDescent="0.2">
      <c r="A110" s="27"/>
      <c r="B110" s="27"/>
      <c r="C110" s="27"/>
      <c r="D110" s="27"/>
      <c r="E110" s="26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2.75" x14ac:dyDescent="0.2">
      <c r="A111" s="27"/>
      <c r="B111" s="27"/>
      <c r="C111" s="27"/>
      <c r="D111" s="27"/>
      <c r="E111" s="2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5" spans="1:22" ht="12.75" x14ac:dyDescent="0.2">
      <c r="A115" s="27"/>
      <c r="B115" s="27"/>
      <c r="C115" s="27"/>
      <c r="D115" s="27"/>
      <c r="E115" s="26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24" spans="1:22" ht="12.75" x14ac:dyDescent="0.2">
      <c r="A124" s="27"/>
      <c r="B124" s="27"/>
      <c r="C124" s="27"/>
      <c r="D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2.75" x14ac:dyDescent="0.2">
      <c r="A125" s="27"/>
      <c r="B125" s="27"/>
      <c r="C125" s="27"/>
      <c r="D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9" spans="1:22" ht="12.7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</sheetData>
  <mergeCells count="4">
    <mergeCell ref="A1:U1"/>
    <mergeCell ref="A2:J2"/>
    <mergeCell ref="K2:U2"/>
    <mergeCell ref="A3:U3"/>
  </mergeCells>
  <conditionalFormatting sqref="J52">
    <cfRule type="cellIs" dxfId="7" priority="3" stopIfTrue="1" operator="notEqual">
      <formula>#REF!</formula>
    </cfRule>
  </conditionalFormatting>
  <conditionalFormatting sqref="I52">
    <cfRule type="cellIs" dxfId="6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A32" sqref="A3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60"/>
    </row>
    <row r="2" spans="1:22" ht="24.6" customHeight="1" x14ac:dyDescent="0.3">
      <c r="A2" s="283" t="e">
        <f>DATE(RIGHT(#REF!,2)+100,MID(#REF!,4,2),LEFT(#REF!,2))</f>
        <v>#REF!</v>
      </c>
      <c r="B2" s="283"/>
      <c r="C2" s="283"/>
      <c r="D2" s="283"/>
      <c r="E2" s="283"/>
      <c r="F2" s="283"/>
      <c r="G2" s="283"/>
      <c r="H2" s="283"/>
      <c r="I2" s="283"/>
      <c r="J2" s="283"/>
      <c r="K2" s="284" t="e">
        <f>"("&amp;#REF!&amp;")*"</f>
        <v>#REF!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61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130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130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108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56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5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 t="e">
        <f ca="1">INDIRECT("'[DATA14.xls]"&amp;#REF!&amp;"'!$B$65",1)+#REF!</f>
        <v>#REF!</v>
      </c>
      <c r="J58" s="217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84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64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81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82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5" priority="12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10" zoomScale="70" zoomScaleNormal="65" workbookViewId="0">
      <selection activeCell="T25" sqref="T2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62"/>
    </row>
    <row r="2" spans="1:22" ht="24.6" customHeight="1" x14ac:dyDescent="0.3">
      <c r="A2" s="283" t="e">
        <f>DATE(RIGHT(#REF!,2)+100,MID(#REF!,4,2),LEFT(#REF!,2))</f>
        <v>#REF!</v>
      </c>
      <c r="B2" s="283"/>
      <c r="C2" s="283"/>
      <c r="D2" s="283"/>
      <c r="E2" s="283"/>
      <c r="F2" s="283"/>
      <c r="G2" s="283"/>
      <c r="H2" s="283"/>
      <c r="I2" s="283"/>
      <c r="J2" s="283"/>
      <c r="K2" s="284" t="e">
        <f>"("&amp;#REF!&amp;")*"</f>
        <v>#REF!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63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131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131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108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99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8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8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8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109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117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100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8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8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9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9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118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105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113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112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106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8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8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79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107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107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56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120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57"/>
      <c r="V55" s="121"/>
    </row>
    <row r="56" spans="1:22" s="65" customFormat="1" ht="17.100000000000001" customHeight="1" x14ac:dyDescent="0.25">
      <c r="A56" s="88"/>
      <c r="B56" s="12"/>
      <c r="C56" s="22" t="s">
        <v>119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80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6" t="e">
        <f ca="1">INDIRECT("'[DATA14.xls]"&amp;#REF!&amp;"'!$B$65",1)+#REF!</f>
        <v>#REF!</v>
      </c>
      <c r="J58" s="217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84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64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81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82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83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92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4" priority="1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Q48" sqref="Q48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76"/>
    </row>
    <row r="2" spans="1:22" ht="24.6" customHeight="1" x14ac:dyDescent="0.3">
      <c r="A2" s="283">
        <v>41943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154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77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131</v>
      </c>
      <c r="J5" s="274" t="s">
        <v>130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">
        <v>131</v>
      </c>
      <c r="U5" s="63" t="s">
        <v>130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11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63360</v>
      </c>
      <c r="U8" s="132">
        <v>62991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4740</v>
      </c>
      <c r="J13" s="126">
        <v>5324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4265</v>
      </c>
      <c r="U13" s="126">
        <v>909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223</v>
      </c>
      <c r="J14" s="126">
        <v>178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17</v>
      </c>
      <c r="U14" s="126">
        <v>141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314667</v>
      </c>
      <c r="J15" s="126">
        <v>305782</v>
      </c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>
        <v>509</v>
      </c>
      <c r="U15" s="126">
        <v>999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3886</v>
      </c>
      <c r="J16" s="126">
        <v>909</v>
      </c>
      <c r="K16" s="57"/>
      <c r="L16" s="75"/>
      <c r="M16" s="91" t="s">
        <v>108</v>
      </c>
      <c r="T16" s="132">
        <v>4791</v>
      </c>
      <c r="U16" s="132">
        <v>2049</v>
      </c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1141</v>
      </c>
      <c r="J17" s="126">
        <v>1336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7132</v>
      </c>
      <c r="J18" s="126">
        <v>6984</v>
      </c>
      <c r="K18" s="57"/>
      <c r="L18" s="75"/>
      <c r="M18" s="91" t="s">
        <v>99</v>
      </c>
      <c r="N18" s="57"/>
      <c r="O18" s="57"/>
      <c r="P18" s="76"/>
      <c r="Q18" s="12"/>
      <c r="R18" s="76"/>
      <c r="S18" s="77"/>
      <c r="T18" s="126"/>
      <c r="U18" s="126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331789</v>
      </c>
      <c r="J19" s="132">
        <v>320513</v>
      </c>
      <c r="K19" s="57"/>
      <c r="L19" s="75"/>
      <c r="M19" s="188" t="s">
        <v>65</v>
      </c>
      <c r="N19" s="57"/>
      <c r="O19" s="57"/>
      <c r="P19" s="76"/>
      <c r="Q19" s="12"/>
      <c r="R19" s="76"/>
      <c r="S19" s="77">
        <v>3</v>
      </c>
      <c r="T19" s="126">
        <v>8562</v>
      </c>
      <c r="U19" s="126">
        <v>8363</v>
      </c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188" t="s">
        <v>13</v>
      </c>
      <c r="N20" s="57"/>
      <c r="O20" s="57"/>
      <c r="P20" s="76"/>
      <c r="Q20" s="12"/>
      <c r="R20" s="76"/>
      <c r="S20" s="77">
        <v>4</v>
      </c>
      <c r="T20" s="126">
        <v>1568</v>
      </c>
      <c r="U20" s="126">
        <v>1355</v>
      </c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188" t="s">
        <v>44</v>
      </c>
      <c r="N21" s="57"/>
      <c r="O21" s="57"/>
      <c r="P21" s="76"/>
      <c r="Q21" s="12"/>
      <c r="R21" s="76"/>
      <c r="S21" s="77"/>
      <c r="T21" s="126">
        <v>4951</v>
      </c>
      <c r="U21" s="126">
        <v>4848</v>
      </c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91" t="s">
        <v>109</v>
      </c>
      <c r="N22" s="57"/>
      <c r="O22" s="57"/>
      <c r="P22" s="76"/>
      <c r="Q22" s="12"/>
      <c r="R22" s="76"/>
      <c r="S22" s="74"/>
      <c r="T22" s="132">
        <v>15081</v>
      </c>
      <c r="U22" s="132">
        <v>14566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125</v>
      </c>
      <c r="J23" s="126">
        <v>122</v>
      </c>
      <c r="K23" s="57"/>
      <c r="L23" s="75"/>
      <c r="M23" s="90"/>
      <c r="N23" s="57"/>
      <c r="O23" s="57"/>
      <c r="P23" s="76"/>
      <c r="Q23" s="12"/>
      <c r="R23" s="76"/>
      <c r="S23" s="77"/>
      <c r="T23" s="126"/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125</v>
      </c>
      <c r="J24" s="132">
        <v>122</v>
      </c>
      <c r="K24" s="57"/>
      <c r="L24" s="75"/>
      <c r="M24" s="91" t="s">
        <v>117</v>
      </c>
      <c r="N24" s="57"/>
      <c r="O24" s="57"/>
      <c r="P24" s="76"/>
      <c r="Q24" s="12"/>
      <c r="R24" s="76"/>
      <c r="S24" s="77"/>
      <c r="T24" s="132">
        <v>19872</v>
      </c>
      <c r="U24" s="132">
        <v>16615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114" t="s">
        <v>100</v>
      </c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331914</v>
      </c>
      <c r="J27" s="132">
        <v>320635</v>
      </c>
      <c r="K27" s="57"/>
      <c r="L27" s="75"/>
      <c r="M27" s="188" t="s">
        <v>65</v>
      </c>
      <c r="N27" s="57"/>
      <c r="O27" s="57"/>
      <c r="P27" s="76"/>
      <c r="Q27" s="12"/>
      <c r="R27" s="76"/>
      <c r="S27" s="77">
        <v>3</v>
      </c>
      <c r="T27" s="126">
        <v>21067</v>
      </c>
      <c r="U27" s="126">
        <v>20759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88" t="s">
        <v>13</v>
      </c>
      <c r="N28" s="57"/>
      <c r="O28" s="57"/>
      <c r="P28" s="76"/>
      <c r="Q28" s="12"/>
      <c r="R28" s="76"/>
      <c r="S28" s="77">
        <v>4</v>
      </c>
      <c r="T28" s="126">
        <v>130953</v>
      </c>
      <c r="U28" s="126">
        <v>129475</v>
      </c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9" t="s">
        <v>18</v>
      </c>
      <c r="N29" s="57"/>
      <c r="O29" s="57"/>
      <c r="P29" s="76"/>
      <c r="Q29" s="12"/>
      <c r="R29" s="76"/>
      <c r="S29" s="79"/>
      <c r="T29" s="126">
        <v>129612</v>
      </c>
      <c r="U29" s="126">
        <v>130539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12054</v>
      </c>
      <c r="J30" s="126">
        <v>12110</v>
      </c>
      <c r="K30" s="57"/>
      <c r="L30" s="75"/>
      <c r="M30" s="189" t="s">
        <v>4</v>
      </c>
      <c r="N30" s="57"/>
      <c r="O30" s="57"/>
      <c r="P30" s="76"/>
      <c r="Q30" s="12"/>
      <c r="R30" s="76"/>
      <c r="S30" s="77"/>
      <c r="T30" s="126">
        <v>4717</v>
      </c>
      <c r="U30" s="126">
        <v>4916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95</v>
      </c>
      <c r="J31" s="126">
        <v>89</v>
      </c>
      <c r="K31" s="57"/>
      <c r="L31" s="75"/>
      <c r="M31" s="91" t="s">
        <v>118</v>
      </c>
      <c r="N31" s="57"/>
      <c r="O31" s="57"/>
      <c r="P31" s="76"/>
      <c r="Q31" s="12"/>
      <c r="R31" s="76"/>
      <c r="S31" s="78"/>
      <c r="T31" s="132">
        <v>286349</v>
      </c>
      <c r="U31" s="132">
        <v>285689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12149</v>
      </c>
      <c r="J32" s="132">
        <v>12199</v>
      </c>
      <c r="K32" s="57"/>
      <c r="L32" s="75"/>
      <c r="M32" s="91"/>
      <c r="N32" s="57"/>
      <c r="O32" s="57"/>
      <c r="P32" s="76"/>
      <c r="Q32" s="12"/>
      <c r="R32" s="76"/>
      <c r="S32" s="77"/>
      <c r="T32" s="134"/>
      <c r="U32" s="134"/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91" t="s">
        <v>112</v>
      </c>
      <c r="N33" s="57"/>
      <c r="O33" s="57"/>
      <c r="P33" s="76"/>
      <c r="Q33" s="12"/>
      <c r="R33" s="76"/>
      <c r="S33" s="77"/>
      <c r="T33" s="132">
        <v>369581</v>
      </c>
      <c r="U33" s="132">
        <v>365295</v>
      </c>
      <c r="V33" s="60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0"/>
      <c r="N34" s="57"/>
      <c r="O34" s="57"/>
      <c r="P34" s="76"/>
      <c r="Q34" s="12"/>
      <c r="R34" s="76"/>
      <c r="S34" s="77"/>
      <c r="U34" s="126"/>
      <c r="V34" s="60"/>
    </row>
    <row r="35" spans="1:22" s="65" customFormat="1" ht="19.899999999999999" customHeight="1" x14ac:dyDescent="0.25">
      <c r="A35" s="112" t="s">
        <v>113</v>
      </c>
      <c r="B35" s="57"/>
      <c r="C35" s="73"/>
      <c r="D35" s="73"/>
      <c r="E35" s="73"/>
      <c r="F35" s="73"/>
      <c r="G35" s="73"/>
      <c r="H35" s="77"/>
      <c r="I35" s="126">
        <v>938</v>
      </c>
      <c r="J35" s="126">
        <v>938</v>
      </c>
      <c r="K35" s="57"/>
      <c r="L35" s="75"/>
      <c r="M35" s="91" t="s">
        <v>5</v>
      </c>
      <c r="N35" s="57"/>
      <c r="O35" s="57"/>
      <c r="P35" s="76"/>
      <c r="Q35" s="12"/>
      <c r="R35" s="76"/>
      <c r="S35" s="78">
        <v>5</v>
      </c>
      <c r="T35" s="132">
        <v>23141</v>
      </c>
      <c r="U35" s="132">
        <v>16311</v>
      </c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345</v>
      </c>
      <c r="J36" s="126">
        <v>342</v>
      </c>
      <c r="K36" s="57"/>
      <c r="L36" s="75"/>
      <c r="M36" s="90"/>
      <c r="N36" s="57"/>
      <c r="O36" s="57"/>
      <c r="P36" s="76"/>
      <c r="Q36" s="12"/>
      <c r="R36" s="76"/>
      <c r="S36" s="77"/>
      <c r="T36" s="126"/>
      <c r="U36" s="126"/>
      <c r="V36" s="12"/>
    </row>
    <row r="37" spans="1:22" s="65" customFormat="1" ht="19.899999999999999" customHeight="1" x14ac:dyDescent="0.25">
      <c r="A37" s="98" t="s">
        <v>106</v>
      </c>
      <c r="B37" s="57"/>
      <c r="C37" s="73"/>
      <c r="D37" s="73"/>
      <c r="E37" s="73"/>
      <c r="F37" s="73"/>
      <c r="G37" s="73"/>
      <c r="H37" s="77"/>
      <c r="I37" s="132">
        <v>1283</v>
      </c>
      <c r="J37" s="132">
        <v>1280</v>
      </c>
      <c r="K37" s="57"/>
      <c r="L37" s="75"/>
      <c r="M37" s="91" t="s">
        <v>47</v>
      </c>
      <c r="N37" s="57"/>
      <c r="O37" s="57"/>
      <c r="P37" s="76"/>
      <c r="Q37" s="12"/>
      <c r="R37" s="76"/>
      <c r="S37" s="77"/>
      <c r="T37" s="126"/>
      <c r="U37" s="126"/>
      <c r="V37" s="60"/>
    </row>
    <row r="38" spans="1:22" s="65" customFormat="1" ht="19.899999999999999" customHeight="1" x14ac:dyDescent="0.25">
      <c r="B38" s="57"/>
      <c r="C38" s="73"/>
      <c r="D38" s="73"/>
      <c r="E38" s="73"/>
      <c r="F38" s="73"/>
      <c r="G38" s="73"/>
      <c r="H38" s="74"/>
      <c r="K38" s="57"/>
      <c r="L38" s="75"/>
      <c r="M38" s="188" t="s">
        <v>19</v>
      </c>
      <c r="N38" s="57"/>
      <c r="O38" s="57"/>
      <c r="P38" s="76"/>
      <c r="Q38" s="12"/>
      <c r="R38" s="76"/>
      <c r="S38" s="77"/>
      <c r="T38" s="126">
        <v>3985</v>
      </c>
      <c r="U38" s="126">
        <v>3985</v>
      </c>
      <c r="V38" s="60"/>
    </row>
    <row r="39" spans="1:22" s="65" customFormat="1" ht="19.899999999999999" customHeight="1" x14ac:dyDescent="0.25">
      <c r="A39" s="12"/>
      <c r="B39" s="12"/>
      <c r="C39" s="12"/>
      <c r="D39" s="12"/>
      <c r="E39" s="12"/>
      <c r="F39" s="12"/>
      <c r="G39" s="12"/>
      <c r="H39" s="12"/>
      <c r="I39" s="127"/>
      <c r="J39" s="127"/>
      <c r="K39" s="57"/>
      <c r="L39" s="75"/>
      <c r="M39" s="188" t="s">
        <v>6</v>
      </c>
      <c r="N39" s="57"/>
      <c r="O39" s="57"/>
      <c r="P39" s="76"/>
      <c r="Q39" s="12"/>
      <c r="R39" s="76"/>
      <c r="S39" s="77"/>
      <c r="T39" s="126">
        <v>-51361</v>
      </c>
      <c r="U39" s="126">
        <v>-51477</v>
      </c>
      <c r="V39" s="60"/>
    </row>
    <row r="40" spans="1:22" s="65" customFormat="1" ht="19.899999999999999" customHeight="1" x14ac:dyDescent="0.25">
      <c r="A40" s="12"/>
      <c r="B40" s="12"/>
      <c r="C40" s="12"/>
      <c r="D40" s="12"/>
      <c r="E40" s="12"/>
      <c r="F40" s="12"/>
      <c r="G40" s="12"/>
      <c r="H40" s="12"/>
      <c r="I40" s="127"/>
      <c r="J40" s="127"/>
      <c r="K40" s="57"/>
      <c r="L40" s="75"/>
      <c r="M40" s="91" t="s">
        <v>79</v>
      </c>
      <c r="N40" s="57"/>
      <c r="O40" s="57"/>
      <c r="P40" s="76"/>
      <c r="Q40" s="12"/>
      <c r="R40" s="76"/>
      <c r="S40" s="77"/>
      <c r="T40" s="132">
        <v>-47376</v>
      </c>
      <c r="U40" s="132">
        <v>-47492</v>
      </c>
      <c r="V40" s="60"/>
    </row>
    <row r="41" spans="1:22" s="65" customFormat="1" ht="19.899999999999999" customHeight="1" x14ac:dyDescent="0.25">
      <c r="A41" s="100" t="s">
        <v>37</v>
      </c>
      <c r="B41" s="7"/>
      <c r="C41" s="8"/>
      <c r="D41" s="8"/>
      <c r="E41" s="8"/>
      <c r="F41" s="8"/>
      <c r="G41" s="8"/>
      <c r="H41" s="72"/>
      <c r="I41" s="128"/>
      <c r="J41" s="128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thickBot="1" x14ac:dyDescent="0.3">
      <c r="A42" s="14" t="s">
        <v>107</v>
      </c>
      <c r="B42" s="57"/>
      <c r="C42" s="73"/>
      <c r="D42" s="73"/>
      <c r="E42" s="73"/>
      <c r="F42" s="73"/>
      <c r="G42" s="73"/>
      <c r="H42" s="74"/>
      <c r="I42" s="129">
        <v>345346</v>
      </c>
      <c r="J42" s="129">
        <v>334114</v>
      </c>
      <c r="K42" s="57"/>
      <c r="L42" s="75"/>
      <c r="M42" s="14" t="s">
        <v>107</v>
      </c>
      <c r="N42" s="80"/>
      <c r="O42" s="80"/>
      <c r="P42" s="81"/>
      <c r="Q42" s="82"/>
      <c r="R42" s="81"/>
      <c r="S42" s="84"/>
      <c r="T42" s="135">
        <v>345346</v>
      </c>
      <c r="U42" s="135">
        <v>334114</v>
      </c>
      <c r="V42" s="57"/>
    </row>
    <row r="43" spans="1:22" s="65" customFormat="1" ht="19.899999999999999" customHeight="1" thickTop="1" x14ac:dyDescent="0.25">
      <c r="A43" s="101" t="s">
        <v>37</v>
      </c>
      <c r="B43" s="7"/>
      <c r="C43" s="8"/>
      <c r="D43" s="8"/>
      <c r="E43" s="8"/>
      <c r="F43" s="8"/>
      <c r="G43" s="8"/>
      <c r="H43" s="72"/>
      <c r="I43" s="128"/>
      <c r="J43" s="128"/>
      <c r="K43" s="57"/>
      <c r="L43" s="75"/>
      <c r="V43" s="57"/>
    </row>
    <row r="44" spans="1:22" s="65" customFormat="1" ht="19.899999999999999" customHeight="1" x14ac:dyDescent="0.25">
      <c r="A44" s="103"/>
      <c r="B44" s="104"/>
      <c r="C44" s="105"/>
      <c r="D44" s="105"/>
      <c r="E44" s="105"/>
      <c r="F44" s="105"/>
      <c r="G44" s="105"/>
      <c r="H44" s="105"/>
      <c r="I44" s="131"/>
      <c r="J44" s="131"/>
      <c r="K44" s="15"/>
      <c r="L44" s="107"/>
      <c r="M44" s="108"/>
      <c r="N44" s="104"/>
      <c r="O44" s="104"/>
      <c r="P44" s="109"/>
      <c r="Q44" s="109"/>
      <c r="R44" s="109"/>
      <c r="S44" s="110"/>
      <c r="T44" s="111"/>
      <c r="U44" s="106"/>
      <c r="V44" s="57"/>
    </row>
    <row r="45" spans="1:22" s="65" customFormat="1" ht="19.899999999999999" customHeight="1" x14ac:dyDescent="0.25">
      <c r="A45" s="94"/>
      <c r="B45" s="16"/>
      <c r="C45" s="16"/>
      <c r="D45" s="16"/>
      <c r="E45" s="16"/>
      <c r="F45" s="16"/>
      <c r="G45" s="16"/>
      <c r="H45" s="17"/>
      <c r="I45" s="130"/>
      <c r="J45" s="121"/>
      <c r="L45" s="269"/>
      <c r="M45" s="94"/>
      <c r="N45" s="16"/>
      <c r="O45" s="16"/>
      <c r="P45" s="9"/>
      <c r="Q45" s="9"/>
      <c r="R45" s="9"/>
      <c r="S45" s="10"/>
      <c r="T45" s="270"/>
      <c r="U45" s="271"/>
      <c r="V45" s="57"/>
    </row>
    <row r="46" spans="1:22" s="65" customFormat="1" ht="19.899999999999999" customHeight="1" x14ac:dyDescent="0.25">
      <c r="A46" s="88"/>
      <c r="B46" s="7" t="s">
        <v>20</v>
      </c>
      <c r="C46" s="7"/>
      <c r="D46" s="7"/>
      <c r="E46" s="7"/>
      <c r="F46" s="7"/>
      <c r="G46" s="7"/>
      <c r="H46" s="7"/>
      <c r="I46" s="130"/>
      <c r="J46" s="121"/>
      <c r="K46" s="7"/>
      <c r="L46" s="6"/>
      <c r="M46" s="92"/>
      <c r="N46" s="80"/>
      <c r="O46" s="80"/>
      <c r="P46" s="81"/>
      <c r="Q46" s="275" t="s">
        <v>74</v>
      </c>
      <c r="R46" s="81"/>
      <c r="S46" s="84"/>
      <c r="T46" s="85"/>
      <c r="U46" s="85"/>
      <c r="V46" s="57"/>
    </row>
    <row r="47" spans="1:22" s="65" customFormat="1" ht="19.899999999999999" customHeight="1" x14ac:dyDescent="0.25">
      <c r="A47" s="88"/>
      <c r="B47" s="7"/>
      <c r="C47" s="7"/>
      <c r="D47" s="7"/>
      <c r="E47" s="7"/>
      <c r="F47" s="7"/>
      <c r="G47" s="7"/>
      <c r="H47" s="19"/>
      <c r="I47" s="130"/>
      <c r="J47" s="256"/>
      <c r="V47" s="57"/>
    </row>
    <row r="48" spans="1:22" s="65" customFormat="1" ht="16.899999999999999" customHeight="1" x14ac:dyDescent="0.25">
      <c r="A48" s="102">
        <v>1</v>
      </c>
      <c r="B48" s="12" t="s">
        <v>1</v>
      </c>
      <c r="C48" s="12"/>
      <c r="D48" s="12"/>
      <c r="E48" s="12"/>
      <c r="F48" s="12"/>
      <c r="G48" s="12"/>
      <c r="H48" s="12"/>
      <c r="I48" s="130"/>
      <c r="J48" s="121"/>
      <c r="K48" s="16"/>
      <c r="L48" s="12"/>
      <c r="M48" s="138">
        <v>3</v>
      </c>
      <c r="N48" s="141" t="s">
        <v>65</v>
      </c>
      <c r="P48" s="141"/>
    </row>
    <row r="49" spans="1:22" s="65" customFormat="1" ht="16.899999999999999" customHeight="1" x14ac:dyDescent="0.25">
      <c r="A49" s="88"/>
      <c r="B49" s="12"/>
      <c r="C49" s="19" t="s">
        <v>120</v>
      </c>
      <c r="D49" s="19"/>
      <c r="E49" s="7"/>
      <c r="F49" s="7"/>
      <c r="G49" s="7"/>
      <c r="H49" s="19"/>
      <c r="I49" s="175">
        <v>87682</v>
      </c>
      <c r="J49" s="175">
        <v>86742</v>
      </c>
      <c r="K49" s="7"/>
      <c r="M49" s="93"/>
      <c r="N49" s="142" t="s">
        <v>26</v>
      </c>
      <c r="O49" s="12"/>
      <c r="P49" s="12"/>
      <c r="Q49" s="12"/>
      <c r="R49" s="12"/>
      <c r="S49" s="12"/>
      <c r="T49" s="12"/>
      <c r="U49" s="257"/>
      <c r="V49" s="121"/>
    </row>
    <row r="50" spans="1:22" s="65" customFormat="1" ht="17.100000000000001" customHeight="1" x14ac:dyDescent="0.25">
      <c r="A50" s="88"/>
      <c r="B50" s="12"/>
      <c r="C50" s="22" t="s">
        <v>119</v>
      </c>
      <c r="D50" s="12"/>
      <c r="E50" s="12"/>
      <c r="F50" s="12"/>
      <c r="G50" s="12"/>
      <c r="H50" s="12"/>
      <c r="I50" s="175">
        <v>-1266</v>
      </c>
      <c r="J50" s="175">
        <v>-554</v>
      </c>
      <c r="K50" s="7"/>
      <c r="L50" s="7"/>
      <c r="M50" s="88"/>
      <c r="N50" s="143" t="s">
        <v>52</v>
      </c>
      <c r="O50" s="12"/>
      <c r="P50" s="12"/>
      <c r="Q50" s="12"/>
      <c r="R50" s="7"/>
      <c r="S50" s="7"/>
      <c r="T50" s="175">
        <v>7836</v>
      </c>
      <c r="U50" s="175">
        <v>7654</v>
      </c>
    </row>
    <row r="51" spans="1:22" s="115" customFormat="1" ht="17.100000000000001" customHeight="1" x14ac:dyDescent="0.25">
      <c r="A51" s="93"/>
      <c r="B51" s="12" t="s">
        <v>80</v>
      </c>
      <c r="C51" s="12"/>
      <c r="D51" s="12"/>
      <c r="E51" s="12"/>
      <c r="F51" s="12"/>
      <c r="G51" s="12"/>
      <c r="H51" s="12"/>
      <c r="I51" s="176">
        <v>86416</v>
      </c>
      <c r="J51" s="176">
        <v>86188</v>
      </c>
      <c r="K51" s="7"/>
      <c r="M51" s="88"/>
      <c r="N51" s="143" t="s">
        <v>29</v>
      </c>
      <c r="O51" s="12"/>
      <c r="P51" s="12"/>
      <c r="Q51" s="12"/>
      <c r="R51" s="7"/>
      <c r="S51" s="7"/>
      <c r="T51" s="175">
        <v>726</v>
      </c>
      <c r="U51" s="175">
        <v>709</v>
      </c>
      <c r="V51" s="65"/>
    </row>
    <row r="52" spans="1:22" s="65" customFormat="1" ht="17.850000000000001" customHeight="1" x14ac:dyDescent="0.25">
      <c r="A52" s="93"/>
      <c r="B52" s="7" t="s">
        <v>22</v>
      </c>
      <c r="C52" s="7"/>
      <c r="D52" s="7"/>
      <c r="E52" s="7"/>
      <c r="F52" s="7"/>
      <c r="G52" s="7"/>
      <c r="H52" s="19"/>
      <c r="I52" s="216">
        <v>3.7839999999999998</v>
      </c>
      <c r="J52" s="216">
        <v>3.6949999999999998</v>
      </c>
      <c r="M52" s="88"/>
      <c r="N52" s="142" t="s">
        <v>15</v>
      </c>
      <c r="O52" s="7"/>
      <c r="P52" s="24"/>
      <c r="Q52" s="25"/>
      <c r="R52" s="7"/>
      <c r="S52" s="7"/>
      <c r="T52" s="176">
        <v>8562</v>
      </c>
      <c r="U52" s="176">
        <v>8363</v>
      </c>
    </row>
    <row r="53" spans="1:22" s="65" customFormat="1" ht="17.100000000000001" customHeight="1" x14ac:dyDescent="0.25">
      <c r="A53" s="93"/>
      <c r="B53" s="12"/>
      <c r="C53" s="12"/>
      <c r="D53" s="12"/>
      <c r="E53" s="12"/>
      <c r="F53" s="12"/>
      <c r="G53" s="12"/>
      <c r="H53" s="12"/>
      <c r="I53" s="137"/>
      <c r="J53" s="137"/>
      <c r="K53" s="7"/>
      <c r="M53" s="88"/>
      <c r="N53" s="142" t="s">
        <v>25</v>
      </c>
      <c r="O53" s="7"/>
      <c r="P53" s="7"/>
      <c r="Q53" s="7"/>
      <c r="R53" s="7"/>
      <c r="S53" s="7"/>
      <c r="T53" s="121"/>
      <c r="U53" s="121"/>
    </row>
    <row r="54" spans="1:22" s="65" customFormat="1" ht="16.149999999999999" customHeight="1" x14ac:dyDescent="0.25">
      <c r="A54" s="102">
        <v>2</v>
      </c>
      <c r="B54" s="65" t="s">
        <v>2</v>
      </c>
      <c r="D54" s="22"/>
      <c r="E54" s="22"/>
      <c r="F54" s="22"/>
      <c r="G54" s="22"/>
      <c r="H54" s="22"/>
      <c r="I54" s="137"/>
      <c r="J54" s="137"/>
      <c r="K54" s="7"/>
      <c r="M54" s="88"/>
      <c r="N54" s="143" t="s">
        <v>52</v>
      </c>
      <c r="O54" s="8"/>
      <c r="P54" s="11"/>
      <c r="Q54" s="8"/>
      <c r="R54" s="8"/>
      <c r="S54" s="8"/>
      <c r="T54" s="175">
        <v>21067</v>
      </c>
      <c r="U54" s="175">
        <v>20759</v>
      </c>
    </row>
    <row r="55" spans="1:22" s="65" customFormat="1" ht="16.149999999999999" customHeight="1" x14ac:dyDescent="0.25">
      <c r="A55" s="93"/>
      <c r="B55" s="149" t="s">
        <v>26</v>
      </c>
      <c r="C55" s="22"/>
      <c r="D55" s="22"/>
      <c r="E55" s="22"/>
      <c r="F55" s="22"/>
      <c r="G55" s="22"/>
      <c r="H55" s="22"/>
      <c r="I55" s="137"/>
      <c r="J55" s="137"/>
      <c r="K55" s="7"/>
      <c r="M55" s="88"/>
      <c r="N55" s="149" t="s">
        <v>54</v>
      </c>
      <c r="O55" s="177"/>
      <c r="P55" s="22"/>
      <c r="Q55" s="12"/>
      <c r="R55" s="12"/>
      <c r="S55" s="12"/>
      <c r="T55" s="176">
        <v>21067</v>
      </c>
      <c r="U55" s="176">
        <v>20759</v>
      </c>
    </row>
    <row r="56" spans="1:22" s="65" customFormat="1" ht="16.149999999999999" customHeight="1" x14ac:dyDescent="0.25">
      <c r="A56" s="93"/>
      <c r="B56" s="143" t="s">
        <v>59</v>
      </c>
      <c r="C56" s="22"/>
      <c r="D56" s="22"/>
      <c r="E56" s="22"/>
      <c r="F56" s="22"/>
      <c r="G56" s="22"/>
      <c r="H56" s="22"/>
      <c r="I56" s="175">
        <v>125</v>
      </c>
      <c r="J56" s="175">
        <v>122</v>
      </c>
      <c r="K56" s="7"/>
      <c r="N56" s="141" t="s">
        <v>84</v>
      </c>
      <c r="O56" s="7"/>
      <c r="P56" s="7"/>
      <c r="Q56" s="7"/>
      <c r="R56" s="7"/>
      <c r="S56" s="7"/>
      <c r="T56" s="176">
        <v>29629</v>
      </c>
      <c r="U56" s="176">
        <v>29122</v>
      </c>
    </row>
    <row r="57" spans="1:22" s="65" customFormat="1" ht="16.149999999999999" customHeight="1" x14ac:dyDescent="0.25">
      <c r="B57" s="149" t="s">
        <v>60</v>
      </c>
      <c r="C57" s="22"/>
      <c r="G57" s="22"/>
      <c r="H57" s="150"/>
      <c r="I57" s="176">
        <v>125</v>
      </c>
      <c r="J57" s="176">
        <v>122</v>
      </c>
      <c r="K57" s="7"/>
    </row>
    <row r="58" spans="1:22" s="65" customFormat="1" ht="16.149999999999999" customHeight="1" x14ac:dyDescent="0.25">
      <c r="K58" s="7"/>
      <c r="M58" s="138">
        <v>4</v>
      </c>
      <c r="N58" s="95" t="s">
        <v>21</v>
      </c>
      <c r="O58" s="21"/>
      <c r="P58" s="12"/>
      <c r="Q58" s="12"/>
      <c r="R58" s="12"/>
      <c r="S58" s="21"/>
      <c r="T58" s="12"/>
      <c r="U58" s="12"/>
    </row>
    <row r="59" spans="1:22" s="65" customFormat="1" ht="16.149999999999999" customHeight="1" x14ac:dyDescent="0.25">
      <c r="B59" s="149" t="s">
        <v>25</v>
      </c>
      <c r="I59" s="121"/>
      <c r="J59" s="121"/>
      <c r="K59" s="7"/>
      <c r="M59" s="146"/>
      <c r="N59" s="142" t="s">
        <v>14</v>
      </c>
      <c r="O59" s="22"/>
      <c r="P59" s="12"/>
      <c r="Q59" s="12"/>
      <c r="R59" s="12"/>
      <c r="S59" s="12"/>
    </row>
    <row r="60" spans="1:22" s="65" customFormat="1" ht="16.149999999999999" customHeight="1" x14ac:dyDescent="0.25">
      <c r="B60" s="149" t="s">
        <v>62</v>
      </c>
      <c r="I60" s="175">
        <v>0</v>
      </c>
      <c r="J60" s="176">
        <v>0</v>
      </c>
      <c r="K60" s="7"/>
      <c r="M60" s="146"/>
      <c r="N60" s="143" t="s">
        <v>23</v>
      </c>
      <c r="O60" s="22"/>
      <c r="P60" s="12"/>
      <c r="Q60" s="12"/>
      <c r="R60" s="12"/>
      <c r="S60" s="21"/>
      <c r="T60" s="175">
        <v>1568</v>
      </c>
      <c r="U60" s="175">
        <v>1355</v>
      </c>
    </row>
    <row r="61" spans="1:22" s="65" customFormat="1" ht="16.149999999999999" customHeight="1" x14ac:dyDescent="0.25">
      <c r="B61" s="148" t="s">
        <v>81</v>
      </c>
      <c r="I61" s="176">
        <v>125</v>
      </c>
      <c r="J61" s="176">
        <v>122</v>
      </c>
      <c r="K61" s="7"/>
      <c r="M61" s="147"/>
      <c r="N61" s="142" t="s">
        <v>15</v>
      </c>
      <c r="P61" s="12"/>
      <c r="Q61" s="7"/>
      <c r="R61" s="7"/>
      <c r="S61" s="7"/>
      <c r="T61" s="176">
        <v>1568</v>
      </c>
      <c r="U61" s="176">
        <v>1355</v>
      </c>
    </row>
    <row r="62" spans="1:22" s="65" customFormat="1" ht="16.149999999999999" customHeight="1" x14ac:dyDescent="0.25">
      <c r="K62" s="7"/>
      <c r="M62" s="147"/>
      <c r="N62" s="142" t="s">
        <v>55</v>
      </c>
      <c r="P62" s="12"/>
      <c r="Q62" s="7"/>
      <c r="R62" s="7"/>
      <c r="S62" s="7"/>
      <c r="T62" s="121"/>
      <c r="U62" s="121"/>
      <c r="V62" s="22"/>
    </row>
    <row r="63" spans="1:22" s="65" customFormat="1" ht="16.149999999999999" customHeight="1" x14ac:dyDescent="0.25">
      <c r="K63" s="7"/>
      <c r="M63" s="147"/>
      <c r="N63" s="143" t="s">
        <v>56</v>
      </c>
      <c r="P63" s="12"/>
      <c r="Q63" s="11"/>
      <c r="R63" s="12"/>
      <c r="S63" s="12"/>
      <c r="T63" s="175">
        <v>99001</v>
      </c>
      <c r="U63" s="175">
        <v>103002</v>
      </c>
      <c r="V63" s="22"/>
    </row>
    <row r="64" spans="1:22" s="65" customFormat="1" ht="16.149999999999999" customHeight="1" x14ac:dyDescent="0.25">
      <c r="B64" s="7"/>
      <c r="K64" s="7"/>
      <c r="M64" s="147"/>
      <c r="N64" s="143" t="s">
        <v>57</v>
      </c>
      <c r="O64" s="12"/>
      <c r="P64" s="12"/>
      <c r="Q64" s="12"/>
      <c r="R64" s="12"/>
      <c r="S64" s="19"/>
      <c r="T64" s="175">
        <v>31952</v>
      </c>
      <c r="U64" s="175">
        <v>26473</v>
      </c>
      <c r="V64" s="22"/>
    </row>
    <row r="65" spans="1:22" s="65" customFormat="1" ht="16.149999999999999" customHeight="1" x14ac:dyDescent="0.25">
      <c r="K65" s="7"/>
      <c r="M65" s="147"/>
      <c r="N65" s="142" t="s">
        <v>58</v>
      </c>
      <c r="O65" s="12"/>
      <c r="P65" s="12"/>
      <c r="Q65" s="12"/>
      <c r="R65" s="12"/>
      <c r="S65" s="12"/>
      <c r="T65" s="176">
        <v>130953</v>
      </c>
      <c r="U65" s="176">
        <v>129475</v>
      </c>
      <c r="V65" s="68"/>
    </row>
    <row r="66" spans="1:22" s="65" customFormat="1" ht="16.149999999999999" customHeight="1" x14ac:dyDescent="0.25">
      <c r="K66" s="7"/>
      <c r="M66" s="147"/>
      <c r="N66" s="141" t="s">
        <v>83</v>
      </c>
      <c r="O66" s="12"/>
      <c r="P66" s="12"/>
      <c r="Q66" s="12"/>
      <c r="R66" s="12"/>
      <c r="S66" s="12"/>
      <c r="T66" s="176">
        <v>132521</v>
      </c>
      <c r="U66" s="176">
        <v>130830</v>
      </c>
      <c r="V66" s="22"/>
    </row>
    <row r="67" spans="1:22" s="65" customFormat="1" ht="16.149999999999999" customHeight="1" x14ac:dyDescent="0.25">
      <c r="C67" s="1"/>
      <c r="D67" s="1"/>
      <c r="E67" s="1"/>
      <c r="F67" s="1"/>
      <c r="G67" s="1"/>
      <c r="H67" s="2"/>
      <c r="I67" s="119"/>
      <c r="J67" s="59"/>
      <c r="K67" s="7"/>
      <c r="M67" s="147"/>
      <c r="N67" s="93"/>
      <c r="O67" s="12"/>
      <c r="P67" s="12"/>
      <c r="Q67" s="12"/>
      <c r="R67" s="12"/>
      <c r="S67" s="12"/>
      <c r="T67" s="56"/>
      <c r="U67" s="56"/>
      <c r="V67" s="22"/>
    </row>
    <row r="68" spans="1:22" s="65" customFormat="1" ht="16.149999999999999" customHeight="1" x14ac:dyDescent="0.25">
      <c r="A68" s="86" t="s">
        <v>30</v>
      </c>
      <c r="B68" s="7" t="s">
        <v>31</v>
      </c>
      <c r="K68" s="7"/>
      <c r="M68" s="138">
        <v>5</v>
      </c>
      <c r="N68" s="93" t="s">
        <v>5</v>
      </c>
      <c r="O68" s="12"/>
      <c r="P68" s="12"/>
      <c r="Q68" s="12"/>
      <c r="R68" s="12"/>
      <c r="S68" s="12"/>
      <c r="T68" s="56"/>
      <c r="U68" s="56"/>
      <c r="V68" s="22"/>
    </row>
    <row r="69" spans="1:22" s="65" customFormat="1" ht="16.149999999999999" customHeight="1" x14ac:dyDescent="0.25">
      <c r="N69" s="93" t="s">
        <v>27</v>
      </c>
      <c r="O69" s="12"/>
      <c r="P69" s="12"/>
      <c r="Q69" s="12"/>
      <c r="R69" s="12"/>
      <c r="S69" s="12"/>
      <c r="T69" s="22"/>
      <c r="U69" s="22"/>
      <c r="V69" s="140"/>
    </row>
    <row r="70" spans="1:22" s="65" customFormat="1" ht="16.149999999999999" customHeight="1" x14ac:dyDescent="0.25">
      <c r="M70" s="138"/>
      <c r="N70" s="139" t="s">
        <v>9</v>
      </c>
      <c r="Q70" s="7"/>
      <c r="R70" s="7"/>
      <c r="S70" s="19"/>
      <c r="T70" s="175">
        <v>16875</v>
      </c>
      <c r="U70" s="175">
        <v>10038</v>
      </c>
      <c r="V70" s="22"/>
    </row>
    <row r="71" spans="1:22" s="65" customFormat="1" ht="16.149999999999999" customHeight="1" x14ac:dyDescent="0.25">
      <c r="B71" s="1"/>
      <c r="C71" s="1"/>
      <c r="D71" s="1"/>
      <c r="E71" s="1"/>
      <c r="F71" s="1"/>
      <c r="G71" s="1"/>
      <c r="H71" s="2"/>
      <c r="I71" s="119"/>
      <c r="J71" s="59"/>
      <c r="K71" s="7"/>
      <c r="M71" s="146"/>
      <c r="N71" s="139" t="s">
        <v>8</v>
      </c>
      <c r="Q71" s="7"/>
      <c r="R71" s="7"/>
      <c r="S71" s="19"/>
      <c r="T71" s="175">
        <v>4457</v>
      </c>
      <c r="U71" s="175">
        <v>4453</v>
      </c>
      <c r="V71" s="22"/>
    </row>
    <row r="72" spans="1:22" s="65" customFormat="1" ht="16.149999999999999" customHeight="1" x14ac:dyDescent="0.25">
      <c r="K72" s="7"/>
      <c r="N72" s="139" t="s">
        <v>28</v>
      </c>
      <c r="Q72" s="7"/>
      <c r="R72" s="7"/>
      <c r="S72" s="19"/>
      <c r="T72" s="175">
        <v>1809</v>
      </c>
      <c r="U72" s="175">
        <v>1820</v>
      </c>
      <c r="V72" s="22"/>
    </row>
    <row r="73" spans="1:22" s="65" customFormat="1" ht="16.149999999999999" customHeight="1" x14ac:dyDescent="0.25">
      <c r="A73" s="86"/>
      <c r="B73" s="1"/>
      <c r="C73" s="1"/>
      <c r="D73" s="1"/>
      <c r="E73" s="1"/>
      <c r="F73" s="1"/>
      <c r="G73" s="1"/>
      <c r="H73" s="2"/>
      <c r="I73" s="119"/>
      <c r="J73" s="59"/>
      <c r="K73" s="7"/>
      <c r="N73" s="93" t="s">
        <v>92</v>
      </c>
      <c r="O73" s="1"/>
      <c r="P73" s="1"/>
      <c r="Q73" s="7"/>
      <c r="R73" s="7"/>
      <c r="S73" s="19"/>
      <c r="T73" s="176">
        <v>23141</v>
      </c>
      <c r="U73" s="176">
        <v>16311</v>
      </c>
      <c r="V73" s="140"/>
    </row>
    <row r="74" spans="1:22" s="65" customFormat="1" ht="16.149999999999999" customHeight="1" x14ac:dyDescent="0.25">
      <c r="K74" s="7"/>
    </row>
    <row r="75" spans="1:22" s="65" customFormat="1" ht="16.149999999999999" customHeight="1" x14ac:dyDescent="0.25">
      <c r="B75" s="1"/>
      <c r="C75" s="1"/>
      <c r="D75" s="1"/>
      <c r="E75" s="1"/>
      <c r="F75" s="1"/>
      <c r="G75" s="1"/>
      <c r="H75" s="2"/>
      <c r="I75" s="119"/>
      <c r="J75" s="59"/>
      <c r="K75" s="7"/>
      <c r="N75" s="1"/>
      <c r="O75" s="1"/>
      <c r="P75" s="1"/>
      <c r="Q75" s="1"/>
      <c r="R75" s="1"/>
      <c r="S75" s="2"/>
      <c r="U75" s="61"/>
      <c r="V75" s="22"/>
    </row>
    <row r="76" spans="1:22" s="65" customFormat="1" ht="16.149999999999999" customHeight="1" x14ac:dyDescent="0.25"/>
    <row r="77" spans="1:22" s="65" customFormat="1" ht="16.149999999999999" customHeight="1" x14ac:dyDescent="0.25">
      <c r="A77" s="86"/>
      <c r="B77" s="1"/>
      <c r="C77" s="1"/>
      <c r="D77" s="1"/>
      <c r="E77" s="1"/>
      <c r="F77" s="1"/>
      <c r="G77" s="1"/>
      <c r="H77" s="2"/>
      <c r="I77" s="119"/>
      <c r="J77" s="59"/>
      <c r="K77" s="7"/>
      <c r="L77" s="1"/>
      <c r="M77" s="86"/>
      <c r="V77" s="22"/>
    </row>
    <row r="78" spans="1:22" s="65" customFormat="1" ht="16.149999999999999" customHeight="1" x14ac:dyDescent="0.25">
      <c r="B78" s="1"/>
      <c r="C78" s="1"/>
      <c r="D78" s="1"/>
      <c r="E78" s="1"/>
      <c r="F78" s="1"/>
      <c r="G78" s="1"/>
      <c r="H78" s="2"/>
      <c r="I78" s="119"/>
      <c r="J78" s="59"/>
      <c r="K78" s="7"/>
      <c r="L78" s="1"/>
    </row>
    <row r="79" spans="1:22" s="65" customFormat="1" ht="16.149999999999999" customHeight="1" x14ac:dyDescent="0.25">
      <c r="A79" s="86"/>
      <c r="B79" s="1"/>
      <c r="C79" s="1"/>
      <c r="D79" s="1"/>
      <c r="E79" s="1"/>
      <c r="F79" s="1"/>
      <c r="G79" s="1"/>
      <c r="H79" s="2"/>
      <c r="I79" s="119"/>
      <c r="J79" s="59"/>
      <c r="K79" s="7"/>
      <c r="L79" s="7"/>
    </row>
    <row r="80" spans="1:22" s="65" customFormat="1" ht="16.149999999999999" customHeight="1" x14ac:dyDescent="0.25">
      <c r="A80" s="86"/>
      <c r="B80" s="1"/>
      <c r="C80" s="1"/>
      <c r="D80" s="1"/>
      <c r="E80" s="1"/>
      <c r="F80" s="1"/>
      <c r="G80" s="1"/>
      <c r="H80" s="2"/>
      <c r="I80" s="119"/>
      <c r="J80" s="59"/>
      <c r="K80" s="7"/>
      <c r="L80" s="7"/>
    </row>
    <row r="81" spans="1:22" s="65" customFormat="1" ht="16.149999999999999" customHeight="1" x14ac:dyDescent="0.25">
      <c r="A81" s="86"/>
      <c r="B81" s="1"/>
      <c r="C81" s="1"/>
      <c r="D81" s="1"/>
      <c r="E81" s="1"/>
      <c r="F81" s="1"/>
      <c r="G81" s="1"/>
      <c r="H81" s="2"/>
      <c r="I81" s="119"/>
      <c r="J81" s="59"/>
      <c r="K81" s="1"/>
      <c r="L81" s="7"/>
      <c r="N81" s="1"/>
      <c r="O81" s="1"/>
      <c r="P81" s="1"/>
      <c r="Q81" s="1"/>
      <c r="R81" s="1"/>
      <c r="S81" s="2"/>
      <c r="T81" s="1"/>
      <c r="U81" s="61"/>
      <c r="V81" s="22"/>
    </row>
    <row r="82" spans="1:22" s="65" customFormat="1" ht="16.149999999999999" customHeight="1" x14ac:dyDescent="0.25">
      <c r="A82" s="86"/>
      <c r="B82" s="1"/>
      <c r="C82" s="1"/>
      <c r="D82" s="1"/>
      <c r="E82" s="1"/>
      <c r="F82" s="1"/>
      <c r="G82" s="1"/>
      <c r="H82" s="2"/>
      <c r="I82" s="119"/>
      <c r="J82" s="59"/>
      <c r="K82" s="1"/>
      <c r="L82" s="13"/>
      <c r="M82" s="86"/>
      <c r="V82" s="57"/>
    </row>
    <row r="83" spans="1:22" s="65" customFormat="1" ht="16.149999999999999" customHeight="1" x14ac:dyDescent="0.25">
      <c r="A83" s="86"/>
      <c r="B83" s="1"/>
      <c r="C83" s="1"/>
      <c r="D83" s="1"/>
      <c r="E83" s="1"/>
      <c r="F83" s="1"/>
      <c r="G83" s="1"/>
      <c r="H83" s="2"/>
      <c r="I83" s="119"/>
      <c r="J83" s="59"/>
      <c r="K83" s="1"/>
      <c r="L83" s="13"/>
      <c r="N83" s="1"/>
      <c r="O83" s="1"/>
      <c r="P83" s="1"/>
      <c r="Q83" s="1"/>
      <c r="R83" s="1"/>
      <c r="S83" s="2"/>
      <c r="T83" s="1"/>
      <c r="U83" s="61"/>
      <c r="V83" s="22"/>
    </row>
    <row r="84" spans="1:22" ht="18" x14ac:dyDescent="0.25">
      <c r="K84" s="13"/>
      <c r="N84" s="65"/>
      <c r="O84" s="65"/>
      <c r="P84" s="65"/>
      <c r="Q84" s="65"/>
      <c r="R84" s="65"/>
      <c r="S84" s="65"/>
      <c r="T84" s="65"/>
      <c r="U84" s="65"/>
      <c r="V84" s="22"/>
    </row>
    <row r="85" spans="1:22" s="65" customFormat="1" ht="18" x14ac:dyDescent="0.25">
      <c r="A85" s="86"/>
      <c r="B85" s="1"/>
      <c r="C85" s="1"/>
      <c r="D85" s="1"/>
      <c r="E85" s="1"/>
      <c r="F85" s="1"/>
      <c r="G85" s="1"/>
      <c r="H85" s="2"/>
      <c r="I85" s="119"/>
      <c r="J85" s="59"/>
      <c r="K85" s="13"/>
      <c r="L85" s="1"/>
      <c r="N85" s="1"/>
      <c r="O85" s="1"/>
      <c r="P85" s="1"/>
      <c r="Q85" s="1"/>
      <c r="R85" s="1"/>
      <c r="S85" s="2"/>
      <c r="T85" s="1"/>
      <c r="U85" s="61"/>
      <c r="V85" s="22"/>
    </row>
    <row r="86" spans="1:22" ht="18" x14ac:dyDescent="0.25">
      <c r="K86" s="13"/>
    </row>
    <row r="87" spans="1:22" s="65" customFormat="1" ht="15.75" x14ac:dyDescent="0.25">
      <c r="A87" s="86"/>
      <c r="B87" s="1"/>
      <c r="C87" s="1"/>
      <c r="D87" s="1"/>
      <c r="E87" s="1"/>
      <c r="F87" s="1"/>
      <c r="G87" s="1"/>
      <c r="H87" s="2"/>
      <c r="I87" s="119"/>
      <c r="J87" s="59"/>
      <c r="K87" s="1"/>
      <c r="L87" s="1"/>
      <c r="M87" s="86"/>
      <c r="N87" s="1"/>
      <c r="O87" s="1"/>
      <c r="P87" s="1"/>
      <c r="Q87" s="1"/>
      <c r="R87" s="1"/>
      <c r="S87" s="2"/>
      <c r="T87" s="1"/>
      <c r="U87" s="61"/>
      <c r="V87" s="61"/>
    </row>
    <row r="110" spans="1:22" ht="12.75" x14ac:dyDescent="0.2">
      <c r="A110" s="27"/>
      <c r="B110" s="27"/>
      <c r="C110" s="27"/>
      <c r="D110" s="27"/>
      <c r="E110" s="26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2.75" x14ac:dyDescent="0.2">
      <c r="A111" s="27"/>
      <c r="B111" s="27"/>
      <c r="C111" s="27"/>
      <c r="D111" s="27"/>
      <c r="E111" s="2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5" spans="1:22" ht="12.75" x14ac:dyDescent="0.2">
      <c r="A115" s="27"/>
      <c r="B115" s="27"/>
      <c r="C115" s="27"/>
      <c r="D115" s="27"/>
      <c r="E115" s="26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24" spans="1:22" ht="12.75" x14ac:dyDescent="0.2">
      <c r="A124" s="27"/>
      <c r="B124" s="27"/>
      <c r="C124" s="27"/>
      <c r="D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2.75" x14ac:dyDescent="0.2">
      <c r="A125" s="27"/>
      <c r="B125" s="27"/>
      <c r="C125" s="27"/>
      <c r="D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9" spans="1:22" ht="12.7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</sheetData>
  <mergeCells count="4">
    <mergeCell ref="A1:U1"/>
    <mergeCell ref="A2:J2"/>
    <mergeCell ref="K2:U2"/>
    <mergeCell ref="A3:U3"/>
  </mergeCells>
  <conditionalFormatting sqref="J52">
    <cfRule type="cellIs" dxfId="3" priority="2" stopIfTrue="1" operator="notEqual">
      <formula>#REF!</formula>
    </cfRule>
  </conditionalFormatting>
  <conditionalFormatting sqref="I52">
    <cfRule type="cellIs" dxfId="2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abSelected="1" topLeftCell="A19" zoomScale="70" zoomScaleNormal="65" workbookViewId="0">
      <selection activeCell="T42" sqref="T4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78"/>
    </row>
    <row r="2" spans="1:22" ht="24.6" customHeight="1" x14ac:dyDescent="0.3">
      <c r="A2" s="283">
        <v>41973</v>
      </c>
      <c r="B2" s="283"/>
      <c r="C2" s="283"/>
      <c r="D2" s="283"/>
      <c r="E2" s="283"/>
      <c r="F2" s="283"/>
      <c r="G2" s="283"/>
      <c r="H2" s="283"/>
      <c r="I2" s="283"/>
      <c r="J2" s="283"/>
      <c r="K2" s="284" t="s">
        <v>156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9"/>
    </row>
    <row r="3" spans="1:22" ht="25.15" customHeight="1" x14ac:dyDescent="0.25">
      <c r="A3" s="281" t="s">
        <v>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79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">
        <v>155</v>
      </c>
      <c r="J5" s="274" t="s">
        <v>131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">
        <v>155</v>
      </c>
      <c r="U5" s="63" t="s">
        <v>131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11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>
        <v>62834</v>
      </c>
      <c r="U8" s="132">
        <v>63360</v>
      </c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93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97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94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98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>
        <v>3851</v>
      </c>
      <c r="J13" s="126">
        <v>4740</v>
      </c>
      <c r="K13" s="57"/>
      <c r="L13" s="75"/>
      <c r="M13" s="188" t="s">
        <v>39</v>
      </c>
      <c r="N13" s="57"/>
      <c r="O13" s="57"/>
      <c r="P13" s="76"/>
      <c r="Q13" s="12"/>
      <c r="R13" s="76"/>
      <c r="S13" s="77"/>
      <c r="T13" s="126">
        <v>1451</v>
      </c>
      <c r="U13" s="126">
        <v>4265</v>
      </c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>
        <v>562</v>
      </c>
      <c r="J14" s="126">
        <v>223</v>
      </c>
      <c r="K14" s="57"/>
      <c r="L14" s="75"/>
      <c r="M14" s="188" t="s">
        <v>40</v>
      </c>
      <c r="N14" s="57"/>
      <c r="O14" s="57"/>
      <c r="P14" s="76"/>
      <c r="Q14" s="12"/>
      <c r="R14" s="76"/>
      <c r="S14" s="77"/>
      <c r="T14" s="126">
        <v>12</v>
      </c>
      <c r="U14" s="126">
        <v>17</v>
      </c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>
        <v>323931</v>
      </c>
      <c r="J15" s="126">
        <v>314667</v>
      </c>
      <c r="K15" s="57"/>
      <c r="L15" s="75"/>
      <c r="M15" s="188" t="s">
        <v>115</v>
      </c>
      <c r="N15" s="57"/>
      <c r="O15" s="57"/>
      <c r="P15" s="76"/>
      <c r="Q15" s="12"/>
      <c r="R15" s="76"/>
      <c r="S15" s="77"/>
      <c r="T15" s="126">
        <v>1917</v>
      </c>
      <c r="U15" s="126">
        <v>509</v>
      </c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>
        <v>1451</v>
      </c>
      <c r="J16" s="126">
        <v>3886</v>
      </c>
      <c r="K16" s="57"/>
      <c r="L16" s="75"/>
      <c r="M16" s="91" t="s">
        <v>108</v>
      </c>
      <c r="T16" s="132">
        <v>3380</v>
      </c>
      <c r="U16" s="132">
        <v>4791</v>
      </c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>
        <v>2088</v>
      </c>
      <c r="J17" s="126">
        <v>1141</v>
      </c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116</v>
      </c>
      <c r="B18" s="57"/>
      <c r="C18" s="73"/>
      <c r="D18" s="73"/>
      <c r="E18" s="73"/>
      <c r="F18" s="73"/>
      <c r="G18" s="73"/>
      <c r="H18" s="77"/>
      <c r="I18" s="126">
        <v>7225</v>
      </c>
      <c r="J18" s="126">
        <v>7132</v>
      </c>
      <c r="K18" s="57"/>
      <c r="L18" s="75"/>
      <c r="M18" s="91" t="s">
        <v>99</v>
      </c>
      <c r="N18" s="57"/>
      <c r="O18" s="57"/>
      <c r="P18" s="76"/>
      <c r="Q18" s="12"/>
      <c r="R18" s="76"/>
      <c r="S18" s="77"/>
      <c r="T18" s="126"/>
      <c r="U18" s="126"/>
      <c r="V18" s="60"/>
    </row>
    <row r="19" spans="1:22" s="65" customFormat="1" ht="19.899999999999999" customHeight="1" x14ac:dyDescent="0.25">
      <c r="A19" s="98" t="s">
        <v>102</v>
      </c>
      <c r="B19" s="57"/>
      <c r="C19" s="73"/>
      <c r="D19" s="73"/>
      <c r="E19" s="73"/>
      <c r="F19" s="73"/>
      <c r="G19" s="73"/>
      <c r="H19" s="77"/>
      <c r="I19" s="132">
        <v>339108</v>
      </c>
      <c r="J19" s="132">
        <v>331789</v>
      </c>
      <c r="K19" s="57"/>
      <c r="L19" s="75"/>
      <c r="M19" s="188" t="s">
        <v>65</v>
      </c>
      <c r="N19" s="57"/>
      <c r="O19" s="57"/>
      <c r="P19" s="76"/>
      <c r="Q19" s="12"/>
      <c r="R19" s="76"/>
      <c r="S19" s="77">
        <v>3</v>
      </c>
      <c r="T19" s="126">
        <v>8468</v>
      </c>
      <c r="U19" s="126">
        <v>8562</v>
      </c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188" t="s">
        <v>13</v>
      </c>
      <c r="N20" s="57"/>
      <c r="O20" s="57"/>
      <c r="P20" s="76"/>
      <c r="Q20" s="12"/>
      <c r="R20" s="76"/>
      <c r="S20" s="77">
        <v>4</v>
      </c>
      <c r="T20" s="126">
        <v>1061</v>
      </c>
      <c r="U20" s="126">
        <v>1568</v>
      </c>
      <c r="V20" s="60"/>
    </row>
    <row r="21" spans="1:22" s="65" customFormat="1" ht="19.899999999999999" customHeight="1" x14ac:dyDescent="0.25">
      <c r="A21" s="98" t="s">
        <v>95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188" t="s">
        <v>44</v>
      </c>
      <c r="N21" s="57"/>
      <c r="O21" s="57"/>
      <c r="P21" s="76"/>
      <c r="Q21" s="12"/>
      <c r="R21" s="76"/>
      <c r="S21" s="77"/>
      <c r="T21" s="126">
        <v>5016</v>
      </c>
      <c r="U21" s="126">
        <v>4951</v>
      </c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91" t="s">
        <v>109</v>
      </c>
      <c r="N22" s="57"/>
      <c r="O22" s="57"/>
      <c r="P22" s="76"/>
      <c r="Q22" s="12"/>
      <c r="R22" s="76"/>
      <c r="S22" s="74"/>
      <c r="T22" s="132">
        <v>14545</v>
      </c>
      <c r="U22" s="132">
        <v>15081</v>
      </c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>
        <v>128</v>
      </c>
      <c r="J23" s="126">
        <v>125</v>
      </c>
      <c r="K23" s="57"/>
      <c r="L23" s="75"/>
      <c r="M23" s="90"/>
      <c r="N23" s="57"/>
      <c r="O23" s="57"/>
      <c r="P23" s="76"/>
      <c r="Q23" s="12"/>
      <c r="R23" s="76"/>
      <c r="S23" s="77"/>
      <c r="T23" s="126"/>
      <c r="U23" s="126"/>
      <c r="V23" s="60"/>
    </row>
    <row r="24" spans="1:22" s="65" customFormat="1" ht="19.899999999999999" customHeight="1" x14ac:dyDescent="0.25">
      <c r="A24" s="98" t="s">
        <v>103</v>
      </c>
      <c r="B24" s="57"/>
      <c r="C24" s="73"/>
      <c r="D24" s="73"/>
      <c r="E24" s="73"/>
      <c r="F24" s="73"/>
      <c r="G24" s="73"/>
      <c r="H24" s="74"/>
      <c r="I24" s="132">
        <v>128</v>
      </c>
      <c r="J24" s="132">
        <v>125</v>
      </c>
      <c r="K24" s="57"/>
      <c r="L24" s="75"/>
      <c r="M24" s="91" t="s">
        <v>117</v>
      </c>
      <c r="N24" s="57"/>
      <c r="O24" s="57"/>
      <c r="P24" s="76"/>
      <c r="Q24" s="12"/>
      <c r="R24" s="76"/>
      <c r="S24" s="77"/>
      <c r="T24" s="132">
        <v>17925</v>
      </c>
      <c r="U24" s="132">
        <v>19872</v>
      </c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114" t="s">
        <v>100</v>
      </c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104</v>
      </c>
      <c r="B27" s="57"/>
      <c r="C27" s="73"/>
      <c r="D27" s="73"/>
      <c r="E27" s="73"/>
      <c r="F27" s="73"/>
      <c r="G27" s="73"/>
      <c r="H27" s="78"/>
      <c r="I27" s="132">
        <v>339236</v>
      </c>
      <c r="J27" s="132">
        <v>331914</v>
      </c>
      <c r="K27" s="57"/>
      <c r="L27" s="75"/>
      <c r="M27" s="188" t="s">
        <v>65</v>
      </c>
      <c r="N27" s="57"/>
      <c r="O27" s="57"/>
      <c r="P27" s="76"/>
      <c r="Q27" s="12"/>
      <c r="R27" s="76"/>
      <c r="S27" s="77">
        <v>3</v>
      </c>
      <c r="T27" s="126">
        <v>20783</v>
      </c>
      <c r="U27" s="126">
        <v>21067</v>
      </c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M28" s="188" t="s">
        <v>13</v>
      </c>
      <c r="N28" s="57"/>
      <c r="O28" s="57"/>
      <c r="P28" s="76"/>
      <c r="Q28" s="12"/>
      <c r="R28" s="76"/>
      <c r="S28" s="77">
        <v>4</v>
      </c>
      <c r="T28" s="126">
        <v>132254</v>
      </c>
      <c r="U28" s="126">
        <v>130953</v>
      </c>
      <c r="V28" s="60"/>
    </row>
    <row r="29" spans="1:22" s="65" customFormat="1" ht="19.899999999999999" customHeight="1" x14ac:dyDescent="0.25">
      <c r="A29" s="98" t="s">
        <v>96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89" t="s">
        <v>18</v>
      </c>
      <c r="N29" s="57"/>
      <c r="O29" s="57"/>
      <c r="P29" s="76"/>
      <c r="Q29" s="12"/>
      <c r="R29" s="76"/>
      <c r="S29" s="79"/>
      <c r="T29" s="126">
        <v>129671</v>
      </c>
      <c r="U29" s="126">
        <v>129612</v>
      </c>
      <c r="V29" s="60"/>
    </row>
    <row r="30" spans="1:22" s="65" customFormat="1" ht="19.899999999999999" customHeight="1" x14ac:dyDescent="0.25">
      <c r="A30" s="112" t="s">
        <v>41</v>
      </c>
      <c r="B30" s="113"/>
      <c r="C30" s="73"/>
      <c r="D30" s="73"/>
      <c r="E30" s="73"/>
      <c r="F30" s="73"/>
      <c r="G30" s="73"/>
      <c r="H30" s="77"/>
      <c r="I30" s="126">
        <v>12073</v>
      </c>
      <c r="J30" s="126">
        <v>12054</v>
      </c>
      <c r="K30" s="57"/>
      <c r="L30" s="75"/>
      <c r="M30" s="189" t="s">
        <v>4</v>
      </c>
      <c r="N30" s="57"/>
      <c r="O30" s="57"/>
      <c r="P30" s="76"/>
      <c r="Q30" s="12"/>
      <c r="R30" s="76"/>
      <c r="S30" s="77"/>
      <c r="T30" s="126">
        <v>4745</v>
      </c>
      <c r="U30" s="126">
        <v>4717</v>
      </c>
      <c r="V30" s="60"/>
    </row>
    <row r="31" spans="1:22" s="65" customFormat="1" ht="19.899999999999999" customHeight="1" x14ac:dyDescent="0.25">
      <c r="A31" s="112" t="s">
        <v>50</v>
      </c>
      <c r="B31" s="57"/>
      <c r="C31" s="73"/>
      <c r="D31" s="73"/>
      <c r="E31" s="73"/>
      <c r="F31" s="73"/>
      <c r="G31" s="73"/>
      <c r="H31" s="77"/>
      <c r="I31" s="126">
        <v>100</v>
      </c>
      <c r="J31" s="126">
        <v>95</v>
      </c>
      <c r="K31" s="57"/>
      <c r="L31" s="75"/>
      <c r="M31" s="91" t="s">
        <v>118</v>
      </c>
      <c r="N31" s="57"/>
      <c r="O31" s="57"/>
      <c r="P31" s="76"/>
      <c r="Q31" s="12"/>
      <c r="R31" s="76"/>
      <c r="S31" s="78"/>
      <c r="T31" s="132">
        <v>287453</v>
      </c>
      <c r="U31" s="132">
        <v>286349</v>
      </c>
      <c r="V31" s="60"/>
    </row>
    <row r="32" spans="1:22" s="65" customFormat="1" ht="19.899999999999999" customHeight="1" x14ac:dyDescent="0.25">
      <c r="A32" s="98" t="s">
        <v>105</v>
      </c>
      <c r="B32" s="57"/>
      <c r="C32" s="73"/>
      <c r="D32" s="73"/>
      <c r="E32" s="73"/>
      <c r="F32" s="73"/>
      <c r="G32" s="73"/>
      <c r="H32" s="74"/>
      <c r="I32" s="132">
        <v>12173</v>
      </c>
      <c r="J32" s="132">
        <v>12149</v>
      </c>
      <c r="K32" s="57"/>
      <c r="L32" s="75"/>
      <c r="M32" s="91"/>
      <c r="N32" s="57"/>
      <c r="O32" s="57"/>
      <c r="P32" s="76"/>
      <c r="Q32" s="12"/>
      <c r="R32" s="76"/>
      <c r="S32" s="77"/>
      <c r="T32" s="134"/>
      <c r="U32" s="134"/>
      <c r="V32" s="60"/>
    </row>
    <row r="33" spans="1:22" s="65" customFormat="1" ht="19.899999999999999" customHeight="1" x14ac:dyDescent="0.25">
      <c r="A33" s="99" t="s">
        <v>37</v>
      </c>
      <c r="B33" s="57"/>
      <c r="C33" s="73"/>
      <c r="D33" s="73"/>
      <c r="E33" s="73"/>
      <c r="F33" s="73"/>
      <c r="G33" s="73"/>
      <c r="H33" s="77"/>
      <c r="I33" s="126"/>
      <c r="J33" s="126"/>
      <c r="K33" s="57"/>
      <c r="L33" s="75"/>
      <c r="M33" s="91" t="s">
        <v>112</v>
      </c>
      <c r="N33" s="57"/>
      <c r="O33" s="57"/>
      <c r="P33" s="76"/>
      <c r="Q33" s="12"/>
      <c r="R33" s="76"/>
      <c r="S33" s="77"/>
      <c r="T33" s="132">
        <v>368212</v>
      </c>
      <c r="U33" s="132">
        <v>369581</v>
      </c>
      <c r="V33" s="60"/>
    </row>
    <row r="34" spans="1:22" s="65" customFormat="1" ht="19.899999999999999" customHeight="1" x14ac:dyDescent="0.25">
      <c r="A34" s="98" t="s">
        <v>11</v>
      </c>
      <c r="B34" s="57"/>
      <c r="C34" s="73"/>
      <c r="D34" s="73"/>
      <c r="E34" s="73"/>
      <c r="F34" s="73"/>
      <c r="G34" s="73"/>
      <c r="H34" s="77"/>
      <c r="I34" s="126"/>
      <c r="J34" s="126"/>
      <c r="K34" s="57"/>
      <c r="L34" s="75"/>
      <c r="M34" s="90"/>
      <c r="N34" s="57"/>
      <c r="O34" s="57"/>
      <c r="P34" s="76"/>
      <c r="Q34" s="12"/>
      <c r="R34" s="76"/>
      <c r="S34" s="77"/>
      <c r="T34" s="126"/>
      <c r="U34" s="126"/>
      <c r="V34" s="60"/>
    </row>
    <row r="35" spans="1:22" s="65" customFormat="1" ht="19.899999999999999" customHeight="1" x14ac:dyDescent="0.25">
      <c r="A35" s="112" t="s">
        <v>113</v>
      </c>
      <c r="B35" s="57"/>
      <c r="C35" s="73"/>
      <c r="D35" s="73"/>
      <c r="E35" s="73"/>
      <c r="F35" s="73"/>
      <c r="G35" s="73"/>
      <c r="H35" s="77"/>
      <c r="I35" s="126">
        <v>938</v>
      </c>
      <c r="J35" s="126">
        <v>938</v>
      </c>
      <c r="K35" s="57"/>
      <c r="L35" s="75"/>
      <c r="M35" s="91" t="s">
        <v>5</v>
      </c>
      <c r="N35" s="57"/>
      <c r="O35" s="57"/>
      <c r="P35" s="76"/>
      <c r="Q35" s="12"/>
      <c r="R35" s="76"/>
      <c r="S35" s="78">
        <v>5</v>
      </c>
      <c r="T35" s="132">
        <v>31828</v>
      </c>
      <c r="U35" s="132">
        <v>23141</v>
      </c>
      <c r="V35" s="60"/>
    </row>
    <row r="36" spans="1:22" s="65" customFormat="1" ht="19.899999999999999" customHeight="1" x14ac:dyDescent="0.25">
      <c r="A36" s="112" t="s">
        <v>49</v>
      </c>
      <c r="B36" s="57"/>
      <c r="C36" s="73"/>
      <c r="D36" s="73"/>
      <c r="E36" s="73"/>
      <c r="F36" s="73"/>
      <c r="G36" s="73"/>
      <c r="H36" s="77"/>
      <c r="I36" s="126">
        <v>351</v>
      </c>
      <c r="J36" s="126">
        <v>345</v>
      </c>
      <c r="K36" s="57"/>
      <c r="L36" s="75"/>
      <c r="M36" s="90"/>
      <c r="N36" s="57"/>
      <c r="O36" s="57"/>
      <c r="P36" s="76"/>
      <c r="Q36" s="12"/>
      <c r="R36" s="76"/>
      <c r="S36" s="77"/>
      <c r="T36" s="126"/>
      <c r="U36" s="126"/>
      <c r="V36" s="12"/>
    </row>
    <row r="37" spans="1:22" s="65" customFormat="1" ht="19.899999999999999" customHeight="1" x14ac:dyDescent="0.25">
      <c r="A37" s="98" t="s">
        <v>106</v>
      </c>
      <c r="B37" s="57"/>
      <c r="C37" s="73"/>
      <c r="D37" s="73"/>
      <c r="E37" s="73"/>
      <c r="F37" s="73"/>
      <c r="G37" s="73"/>
      <c r="H37" s="77"/>
      <c r="I37" s="132">
        <v>1289</v>
      </c>
      <c r="J37" s="132">
        <v>1283</v>
      </c>
      <c r="K37" s="57"/>
      <c r="L37" s="75"/>
      <c r="M37" s="91" t="s">
        <v>47</v>
      </c>
      <c r="N37" s="57"/>
      <c r="O37" s="57"/>
      <c r="P37" s="76"/>
      <c r="Q37" s="12"/>
      <c r="R37" s="76"/>
      <c r="S37" s="77"/>
      <c r="T37" s="126"/>
      <c r="U37" s="126"/>
      <c r="V37" s="60"/>
    </row>
    <row r="38" spans="1:22" s="65" customFormat="1" ht="19.899999999999999" customHeight="1" x14ac:dyDescent="0.25">
      <c r="B38" s="57"/>
      <c r="C38" s="73"/>
      <c r="D38" s="73"/>
      <c r="E38" s="73"/>
      <c r="F38" s="73"/>
      <c r="G38" s="73"/>
      <c r="H38" s="74"/>
      <c r="K38" s="57"/>
      <c r="L38" s="75"/>
      <c r="M38" s="188" t="s">
        <v>19</v>
      </c>
      <c r="N38" s="57"/>
      <c r="O38" s="57"/>
      <c r="P38" s="76"/>
      <c r="Q38" s="12"/>
      <c r="R38" s="76"/>
      <c r="S38" s="77"/>
      <c r="T38" s="126">
        <v>3985</v>
      </c>
      <c r="U38" s="126">
        <v>3985</v>
      </c>
      <c r="V38" s="60"/>
    </row>
    <row r="39" spans="1:22" s="65" customFormat="1" ht="19.899999999999999" customHeight="1" x14ac:dyDescent="0.25">
      <c r="A39" s="12"/>
      <c r="B39" s="12"/>
      <c r="C39" s="12"/>
      <c r="D39" s="12"/>
      <c r="E39" s="12"/>
      <c r="F39" s="12"/>
      <c r="G39" s="12"/>
      <c r="H39" s="12"/>
      <c r="I39" s="127"/>
      <c r="J39" s="127"/>
      <c r="K39" s="57"/>
      <c r="L39" s="75"/>
      <c r="M39" s="188" t="s">
        <v>6</v>
      </c>
      <c r="N39" s="57"/>
      <c r="O39" s="57"/>
      <c r="P39" s="76"/>
      <c r="Q39" s="12"/>
      <c r="R39" s="76"/>
      <c r="S39" s="77"/>
      <c r="T39" s="126">
        <v>-51327</v>
      </c>
      <c r="U39" s="126">
        <v>-51361</v>
      </c>
      <c r="V39" s="60"/>
    </row>
    <row r="40" spans="1:22" s="65" customFormat="1" ht="19.899999999999999" customHeight="1" x14ac:dyDescent="0.25">
      <c r="A40" s="12"/>
      <c r="B40" s="12"/>
      <c r="C40" s="12"/>
      <c r="D40" s="12"/>
      <c r="E40" s="12"/>
      <c r="F40" s="12"/>
      <c r="G40" s="12"/>
      <c r="H40" s="12"/>
      <c r="I40" s="127"/>
      <c r="J40" s="127"/>
      <c r="K40" s="57"/>
      <c r="L40" s="75"/>
      <c r="M40" s="91" t="s">
        <v>79</v>
      </c>
      <c r="N40" s="57"/>
      <c r="O40" s="57"/>
      <c r="P40" s="76"/>
      <c r="Q40" s="12"/>
      <c r="R40" s="76"/>
      <c r="S40" s="77"/>
      <c r="T40" s="132">
        <v>-47342</v>
      </c>
      <c r="U40" s="132">
        <v>-47376</v>
      </c>
      <c r="V40" s="60"/>
    </row>
    <row r="41" spans="1:22" s="65" customFormat="1" ht="19.899999999999999" customHeight="1" x14ac:dyDescent="0.25">
      <c r="A41" s="100" t="s">
        <v>37</v>
      </c>
      <c r="B41" s="7"/>
      <c r="C41" s="8"/>
      <c r="D41" s="8"/>
      <c r="E41" s="8"/>
      <c r="F41" s="8"/>
      <c r="G41" s="8"/>
      <c r="H41" s="72"/>
      <c r="I41" s="128"/>
      <c r="J41" s="128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thickBot="1" x14ac:dyDescent="0.3">
      <c r="A42" s="14" t="s">
        <v>107</v>
      </c>
      <c r="B42" s="57"/>
      <c r="C42" s="73"/>
      <c r="D42" s="73"/>
      <c r="E42" s="73"/>
      <c r="F42" s="73"/>
      <c r="G42" s="73"/>
      <c r="H42" s="74"/>
      <c r="I42" s="129">
        <v>352698</v>
      </c>
      <c r="J42" s="129">
        <v>345346</v>
      </c>
      <c r="K42" s="57"/>
      <c r="L42" s="75"/>
      <c r="M42" s="14" t="s">
        <v>107</v>
      </c>
      <c r="N42" s="80"/>
      <c r="O42" s="80"/>
      <c r="P42" s="81"/>
      <c r="Q42" s="82"/>
      <c r="R42" s="81"/>
      <c r="S42" s="84"/>
      <c r="T42" s="135">
        <v>352698</v>
      </c>
      <c r="U42" s="135">
        <v>345346</v>
      </c>
      <c r="V42" s="57"/>
    </row>
    <row r="43" spans="1:22" s="65" customFormat="1" ht="19.899999999999999" customHeight="1" thickTop="1" x14ac:dyDescent="0.25">
      <c r="A43" s="101" t="s">
        <v>37</v>
      </c>
      <c r="B43" s="7"/>
      <c r="C43" s="8"/>
      <c r="D43" s="8"/>
      <c r="E43" s="8"/>
      <c r="F43" s="8"/>
      <c r="G43" s="8"/>
      <c r="H43" s="72"/>
      <c r="I43" s="128"/>
      <c r="J43" s="128"/>
      <c r="K43" s="57"/>
      <c r="L43" s="75"/>
      <c r="V43" s="57"/>
    </row>
    <row r="44" spans="1:22" s="65" customFormat="1" ht="19.899999999999999" customHeight="1" x14ac:dyDescent="0.25">
      <c r="A44" s="103"/>
      <c r="B44" s="104"/>
      <c r="C44" s="105"/>
      <c r="D44" s="105"/>
      <c r="E44" s="105"/>
      <c r="F44" s="105"/>
      <c r="G44" s="105"/>
      <c r="H44" s="105"/>
      <c r="I44" s="131"/>
      <c r="J44" s="131"/>
      <c r="K44" s="15"/>
      <c r="L44" s="107"/>
      <c r="M44" s="108"/>
      <c r="N44" s="104"/>
      <c r="O44" s="104"/>
      <c r="P44" s="109"/>
      <c r="Q44" s="109"/>
      <c r="R44" s="109"/>
      <c r="S44" s="110"/>
      <c r="T44" s="111"/>
      <c r="U44" s="106"/>
      <c r="V44" s="57"/>
    </row>
    <row r="45" spans="1:22" s="65" customFormat="1" ht="19.899999999999999" customHeight="1" x14ac:dyDescent="0.25">
      <c r="A45" s="94"/>
      <c r="B45" s="16"/>
      <c r="C45" s="16"/>
      <c r="D45" s="16"/>
      <c r="E45" s="16"/>
      <c r="F45" s="16"/>
      <c r="G45" s="16"/>
      <c r="H45" s="17"/>
      <c r="I45" s="130"/>
      <c r="J45" s="121"/>
      <c r="L45" s="269"/>
      <c r="M45" s="94"/>
      <c r="N45" s="16"/>
      <c r="O45" s="16"/>
      <c r="P45" s="9"/>
      <c r="Q45" s="9"/>
      <c r="R45" s="9"/>
      <c r="S45" s="10"/>
      <c r="T45" s="270"/>
      <c r="U45" s="271"/>
      <c r="V45" s="57"/>
    </row>
    <row r="46" spans="1:22" s="65" customFormat="1" ht="19.899999999999999" customHeight="1" x14ac:dyDescent="0.25">
      <c r="A46" s="88"/>
      <c r="B46" s="7" t="s">
        <v>20</v>
      </c>
      <c r="C46" s="7"/>
      <c r="D46" s="7"/>
      <c r="E46" s="7"/>
      <c r="F46" s="7"/>
      <c r="G46" s="7"/>
      <c r="H46" s="7"/>
      <c r="I46" s="130"/>
      <c r="J46" s="121"/>
      <c r="K46" s="7"/>
      <c r="L46" s="6"/>
      <c r="M46" s="92"/>
      <c r="N46" s="80"/>
      <c r="O46" s="80"/>
      <c r="P46" s="81"/>
      <c r="Q46" s="275" t="s">
        <v>74</v>
      </c>
      <c r="R46" s="81"/>
      <c r="S46" s="84"/>
      <c r="T46" s="85"/>
      <c r="U46" s="85"/>
      <c r="V46" s="57"/>
    </row>
    <row r="47" spans="1:22" s="65" customFormat="1" ht="19.899999999999999" customHeight="1" x14ac:dyDescent="0.25">
      <c r="A47" s="88"/>
      <c r="B47" s="7"/>
      <c r="C47" s="7"/>
      <c r="D47" s="7"/>
      <c r="E47" s="7"/>
      <c r="F47" s="7"/>
      <c r="G47" s="7"/>
      <c r="H47" s="19"/>
      <c r="I47" s="130"/>
      <c r="J47" s="256"/>
      <c r="V47" s="57"/>
    </row>
    <row r="48" spans="1:22" s="65" customFormat="1" ht="16.899999999999999" customHeight="1" x14ac:dyDescent="0.25">
      <c r="A48" s="102">
        <v>1</v>
      </c>
      <c r="B48" s="12" t="s">
        <v>1</v>
      </c>
      <c r="C48" s="12"/>
      <c r="D48" s="12"/>
      <c r="E48" s="12"/>
      <c r="F48" s="12"/>
      <c r="G48" s="12"/>
      <c r="H48" s="12"/>
      <c r="I48" s="130"/>
      <c r="J48" s="121"/>
      <c r="K48" s="16"/>
      <c r="L48" s="12"/>
      <c r="M48" s="138">
        <v>3</v>
      </c>
      <c r="N48" s="141" t="s">
        <v>65</v>
      </c>
      <c r="P48" s="141"/>
    </row>
    <row r="49" spans="1:22" s="65" customFormat="1" ht="16.899999999999999" customHeight="1" x14ac:dyDescent="0.25">
      <c r="A49" s="88"/>
      <c r="B49" s="12"/>
      <c r="C49" s="19" t="s">
        <v>120</v>
      </c>
      <c r="D49" s="19"/>
      <c r="E49" s="7"/>
      <c r="F49" s="7"/>
      <c r="G49" s="7"/>
      <c r="H49" s="19"/>
      <c r="I49" s="175">
        <v>87197</v>
      </c>
      <c r="J49" s="175">
        <v>87682</v>
      </c>
      <c r="K49" s="7"/>
      <c r="M49" s="93"/>
      <c r="N49" s="142" t="s">
        <v>26</v>
      </c>
      <c r="O49" s="12"/>
      <c r="P49" s="12"/>
      <c r="Q49" s="12"/>
      <c r="R49" s="12"/>
      <c r="S49" s="12"/>
      <c r="T49" s="12"/>
      <c r="U49" s="257"/>
      <c r="V49" s="121"/>
    </row>
    <row r="50" spans="1:22" s="65" customFormat="1" ht="17.100000000000001" customHeight="1" x14ac:dyDescent="0.25">
      <c r="A50" s="88"/>
      <c r="B50" s="12"/>
      <c r="C50" s="22" t="s">
        <v>119</v>
      </c>
      <c r="D50" s="12"/>
      <c r="E50" s="12"/>
      <c r="F50" s="12"/>
      <c r="G50" s="12"/>
      <c r="H50" s="12"/>
      <c r="I50" s="175">
        <v>-869</v>
      </c>
      <c r="J50" s="175">
        <v>-1266</v>
      </c>
      <c r="K50" s="7"/>
      <c r="L50" s="7"/>
      <c r="M50" s="88"/>
      <c r="N50" s="143" t="s">
        <v>52</v>
      </c>
      <c r="O50" s="12"/>
      <c r="P50" s="12"/>
      <c r="Q50" s="12"/>
      <c r="R50" s="7"/>
      <c r="S50" s="7"/>
      <c r="T50" s="175">
        <v>7722</v>
      </c>
      <c r="U50" s="175">
        <v>7836</v>
      </c>
    </row>
    <row r="51" spans="1:22" s="115" customFormat="1" ht="17.100000000000001" customHeight="1" x14ac:dyDescent="0.25">
      <c r="A51" s="93"/>
      <c r="B51" s="12" t="s">
        <v>80</v>
      </c>
      <c r="C51" s="12"/>
      <c r="D51" s="12"/>
      <c r="E51" s="12"/>
      <c r="F51" s="12"/>
      <c r="G51" s="12"/>
      <c r="H51" s="12"/>
      <c r="I51" s="176">
        <v>86328</v>
      </c>
      <c r="J51" s="176">
        <v>86416</v>
      </c>
      <c r="K51" s="7"/>
      <c r="M51" s="88"/>
      <c r="N51" s="143" t="s">
        <v>29</v>
      </c>
      <c r="O51" s="12"/>
      <c r="P51" s="12"/>
      <c r="Q51" s="12"/>
      <c r="R51" s="7"/>
      <c r="S51" s="7"/>
      <c r="T51" s="175">
        <v>746</v>
      </c>
      <c r="U51" s="175">
        <v>726</v>
      </c>
      <c r="V51" s="65"/>
    </row>
    <row r="52" spans="1:22" s="65" customFormat="1" ht="17.850000000000001" customHeight="1" x14ac:dyDescent="0.25">
      <c r="A52" s="93"/>
      <c r="B52" s="7" t="s">
        <v>22</v>
      </c>
      <c r="C52" s="7"/>
      <c r="D52" s="7"/>
      <c r="E52" s="7"/>
      <c r="F52" s="7"/>
      <c r="G52" s="7"/>
      <c r="H52" s="19"/>
      <c r="I52" s="216">
        <v>3.8889999999999998</v>
      </c>
      <c r="J52" s="216">
        <v>3.7839999999999998</v>
      </c>
      <c r="M52" s="88"/>
      <c r="N52" s="142" t="s">
        <v>15</v>
      </c>
      <c r="O52" s="7"/>
      <c r="P52" s="24"/>
      <c r="Q52" s="25"/>
      <c r="R52" s="7"/>
      <c r="S52" s="7"/>
      <c r="T52" s="176">
        <v>8468</v>
      </c>
      <c r="U52" s="176">
        <v>8562</v>
      </c>
    </row>
    <row r="53" spans="1:22" s="65" customFormat="1" ht="17.100000000000001" customHeight="1" x14ac:dyDescent="0.25">
      <c r="A53" s="93"/>
      <c r="B53" s="12"/>
      <c r="C53" s="12"/>
      <c r="D53" s="12"/>
      <c r="E53" s="12"/>
      <c r="F53" s="12"/>
      <c r="G53" s="12"/>
      <c r="H53" s="12"/>
      <c r="I53" s="137"/>
      <c r="J53" s="137"/>
      <c r="K53" s="7"/>
      <c r="M53" s="88"/>
      <c r="N53" s="142" t="s">
        <v>25</v>
      </c>
      <c r="O53" s="7"/>
      <c r="P53" s="7"/>
      <c r="Q53" s="7"/>
      <c r="R53" s="7"/>
      <c r="S53" s="7"/>
      <c r="T53" s="121"/>
      <c r="U53" s="121"/>
    </row>
    <row r="54" spans="1:22" s="65" customFormat="1" ht="16.149999999999999" customHeight="1" x14ac:dyDescent="0.25">
      <c r="A54" s="102">
        <v>2</v>
      </c>
      <c r="B54" s="65" t="s">
        <v>2</v>
      </c>
      <c r="D54" s="22"/>
      <c r="E54" s="22"/>
      <c r="F54" s="22"/>
      <c r="G54" s="22"/>
      <c r="H54" s="22"/>
      <c r="I54" s="137"/>
      <c r="J54" s="137"/>
      <c r="K54" s="7"/>
      <c r="M54" s="88"/>
      <c r="N54" s="143" t="s">
        <v>52</v>
      </c>
      <c r="O54" s="8"/>
      <c r="P54" s="11"/>
      <c r="Q54" s="8"/>
      <c r="R54" s="8"/>
      <c r="S54" s="8"/>
      <c r="T54" s="175">
        <v>20783</v>
      </c>
      <c r="U54" s="175">
        <v>21067</v>
      </c>
    </row>
    <row r="55" spans="1:22" s="65" customFormat="1" ht="16.149999999999999" customHeight="1" x14ac:dyDescent="0.25">
      <c r="A55" s="93"/>
      <c r="B55" s="149" t="s">
        <v>26</v>
      </c>
      <c r="C55" s="22"/>
      <c r="D55" s="22"/>
      <c r="E55" s="22"/>
      <c r="F55" s="22"/>
      <c r="G55" s="22"/>
      <c r="H55" s="22"/>
      <c r="I55" s="137"/>
      <c r="J55" s="137"/>
      <c r="K55" s="7"/>
      <c r="M55" s="88"/>
      <c r="N55" s="149" t="s">
        <v>54</v>
      </c>
      <c r="O55" s="177"/>
      <c r="P55" s="22"/>
      <c r="Q55" s="12"/>
      <c r="R55" s="12"/>
      <c r="S55" s="12"/>
      <c r="T55" s="176">
        <v>20783</v>
      </c>
      <c r="U55" s="176">
        <v>21067</v>
      </c>
    </row>
    <row r="56" spans="1:22" s="65" customFormat="1" ht="16.149999999999999" customHeight="1" x14ac:dyDescent="0.25">
      <c r="A56" s="93"/>
      <c r="B56" s="143" t="s">
        <v>59</v>
      </c>
      <c r="C56" s="22"/>
      <c r="D56" s="22"/>
      <c r="E56" s="22"/>
      <c r="F56" s="22"/>
      <c r="G56" s="22"/>
      <c r="H56" s="22"/>
      <c r="I56" s="175">
        <v>128</v>
      </c>
      <c r="J56" s="175">
        <v>125</v>
      </c>
      <c r="K56" s="7"/>
      <c r="N56" s="141" t="s">
        <v>84</v>
      </c>
      <c r="O56" s="7"/>
      <c r="P56" s="7"/>
      <c r="Q56" s="7"/>
      <c r="R56" s="7"/>
      <c r="S56" s="7"/>
      <c r="T56" s="176">
        <v>29251</v>
      </c>
      <c r="U56" s="176">
        <v>29629</v>
      </c>
    </row>
    <row r="57" spans="1:22" s="65" customFormat="1" ht="16.149999999999999" customHeight="1" x14ac:dyDescent="0.25">
      <c r="B57" s="149" t="s">
        <v>60</v>
      </c>
      <c r="C57" s="22"/>
      <c r="G57" s="22"/>
      <c r="H57" s="150"/>
      <c r="I57" s="176">
        <v>128</v>
      </c>
      <c r="J57" s="176">
        <v>125</v>
      </c>
      <c r="K57" s="7"/>
    </row>
    <row r="58" spans="1:22" s="65" customFormat="1" ht="16.149999999999999" customHeight="1" x14ac:dyDescent="0.25">
      <c r="K58" s="7"/>
      <c r="M58" s="138">
        <v>4</v>
      </c>
      <c r="N58" s="95" t="s">
        <v>21</v>
      </c>
      <c r="O58" s="21"/>
      <c r="P58" s="12"/>
      <c r="Q58" s="12"/>
      <c r="R58" s="12"/>
      <c r="S58" s="21"/>
      <c r="T58" s="12"/>
      <c r="U58" s="12"/>
    </row>
    <row r="59" spans="1:22" s="65" customFormat="1" ht="16.149999999999999" customHeight="1" x14ac:dyDescent="0.25">
      <c r="B59" s="149" t="s">
        <v>25</v>
      </c>
      <c r="I59" s="121"/>
      <c r="J59" s="121"/>
      <c r="K59" s="7"/>
      <c r="M59" s="146"/>
      <c r="N59" s="142" t="s">
        <v>14</v>
      </c>
      <c r="O59" s="22"/>
      <c r="P59" s="12"/>
      <c r="Q59" s="12"/>
      <c r="R59" s="12"/>
      <c r="S59" s="12"/>
    </row>
    <row r="60" spans="1:22" s="65" customFormat="1" ht="16.149999999999999" customHeight="1" x14ac:dyDescent="0.25">
      <c r="B60" s="149" t="s">
        <v>62</v>
      </c>
      <c r="I60" s="175">
        <v>0</v>
      </c>
      <c r="J60" s="176">
        <v>0</v>
      </c>
      <c r="K60" s="7"/>
      <c r="M60" s="146"/>
      <c r="N60" s="143" t="s">
        <v>23</v>
      </c>
      <c r="O60" s="22"/>
      <c r="P60" s="12"/>
      <c r="Q60" s="12"/>
      <c r="R60" s="12"/>
      <c r="S60" s="21"/>
      <c r="T60" s="175">
        <v>1061</v>
      </c>
      <c r="U60" s="175">
        <v>1568</v>
      </c>
    </row>
    <row r="61" spans="1:22" s="65" customFormat="1" ht="16.149999999999999" customHeight="1" x14ac:dyDescent="0.25">
      <c r="B61" s="148" t="s">
        <v>81</v>
      </c>
      <c r="I61" s="176">
        <v>128</v>
      </c>
      <c r="J61" s="176">
        <v>125</v>
      </c>
      <c r="K61" s="7"/>
      <c r="M61" s="147"/>
      <c r="N61" s="142" t="s">
        <v>15</v>
      </c>
      <c r="P61" s="12"/>
      <c r="Q61" s="7"/>
      <c r="R61" s="7"/>
      <c r="S61" s="7"/>
      <c r="T61" s="176">
        <v>1061</v>
      </c>
      <c r="U61" s="176">
        <v>1568</v>
      </c>
    </row>
    <row r="62" spans="1:22" s="65" customFormat="1" ht="16.149999999999999" customHeight="1" x14ac:dyDescent="0.25">
      <c r="K62" s="7"/>
      <c r="M62" s="147"/>
      <c r="N62" s="142" t="s">
        <v>55</v>
      </c>
      <c r="P62" s="12"/>
      <c r="Q62" s="7"/>
      <c r="R62" s="7"/>
      <c r="S62" s="7"/>
      <c r="T62" s="121"/>
      <c r="U62" s="121"/>
      <c r="V62" s="22"/>
    </row>
    <row r="63" spans="1:22" s="65" customFormat="1" ht="16.149999999999999" customHeight="1" x14ac:dyDescent="0.25">
      <c r="K63" s="7"/>
      <c r="M63" s="147"/>
      <c r="N63" s="143" t="s">
        <v>56</v>
      </c>
      <c r="P63" s="12"/>
      <c r="Q63" s="11"/>
      <c r="R63" s="12"/>
      <c r="S63" s="12"/>
      <c r="T63" s="175">
        <v>107002</v>
      </c>
      <c r="U63" s="175">
        <v>99001</v>
      </c>
      <c r="V63" s="22"/>
    </row>
    <row r="64" spans="1:22" s="65" customFormat="1" ht="16.149999999999999" customHeight="1" x14ac:dyDescent="0.25">
      <c r="B64" s="7"/>
      <c r="K64" s="7"/>
      <c r="M64" s="147"/>
      <c r="N64" s="143" t="s">
        <v>57</v>
      </c>
      <c r="O64" s="12"/>
      <c r="P64" s="12"/>
      <c r="Q64" s="12"/>
      <c r="R64" s="12"/>
      <c r="S64" s="19"/>
      <c r="T64" s="175">
        <v>25252</v>
      </c>
      <c r="U64" s="175">
        <v>31952</v>
      </c>
      <c r="V64" s="22"/>
    </row>
    <row r="65" spans="1:22" s="65" customFormat="1" ht="16.149999999999999" customHeight="1" x14ac:dyDescent="0.25">
      <c r="K65" s="7"/>
      <c r="M65" s="147"/>
      <c r="N65" s="142" t="s">
        <v>58</v>
      </c>
      <c r="O65" s="12"/>
      <c r="P65" s="12"/>
      <c r="Q65" s="12"/>
      <c r="R65" s="12"/>
      <c r="S65" s="12"/>
      <c r="T65" s="176">
        <v>132254</v>
      </c>
      <c r="U65" s="176">
        <v>130953</v>
      </c>
      <c r="V65" s="68"/>
    </row>
    <row r="66" spans="1:22" s="65" customFormat="1" ht="16.149999999999999" customHeight="1" x14ac:dyDescent="0.25">
      <c r="K66" s="7"/>
      <c r="M66" s="147"/>
      <c r="N66" s="141" t="s">
        <v>83</v>
      </c>
      <c r="O66" s="12"/>
      <c r="P66" s="12"/>
      <c r="Q66" s="12"/>
      <c r="R66" s="12"/>
      <c r="S66" s="12"/>
      <c r="T66" s="176">
        <v>133315</v>
      </c>
      <c r="U66" s="176">
        <v>132521</v>
      </c>
      <c r="V66" s="22"/>
    </row>
    <row r="67" spans="1:22" s="65" customFormat="1" ht="16.149999999999999" customHeight="1" x14ac:dyDescent="0.25">
      <c r="C67" s="1"/>
      <c r="D67" s="1"/>
      <c r="E67" s="1"/>
      <c r="F67" s="1"/>
      <c r="G67" s="1"/>
      <c r="H67" s="2"/>
      <c r="I67" s="119"/>
      <c r="J67" s="59"/>
      <c r="K67" s="7"/>
      <c r="M67" s="147"/>
      <c r="N67" s="93"/>
      <c r="O67" s="12"/>
      <c r="P67" s="12"/>
      <c r="Q67" s="12"/>
      <c r="R67" s="12"/>
      <c r="S67" s="12"/>
      <c r="T67" s="56"/>
      <c r="U67" s="56"/>
      <c r="V67" s="22"/>
    </row>
    <row r="68" spans="1:22" s="65" customFormat="1" ht="16.149999999999999" customHeight="1" x14ac:dyDescent="0.25">
      <c r="A68" s="86" t="s">
        <v>30</v>
      </c>
      <c r="B68" s="7" t="s">
        <v>31</v>
      </c>
      <c r="K68" s="7"/>
      <c r="M68" s="138">
        <v>5</v>
      </c>
      <c r="N68" s="93" t="s">
        <v>5</v>
      </c>
      <c r="O68" s="12"/>
      <c r="P68" s="12"/>
      <c r="Q68" s="12"/>
      <c r="R68" s="12"/>
      <c r="S68" s="12"/>
      <c r="T68" s="56"/>
      <c r="U68" s="56"/>
      <c r="V68" s="22"/>
    </row>
    <row r="69" spans="1:22" s="65" customFormat="1" ht="16.149999999999999" customHeight="1" x14ac:dyDescent="0.25">
      <c r="N69" s="93" t="s">
        <v>27</v>
      </c>
      <c r="O69" s="12"/>
      <c r="P69" s="12"/>
      <c r="Q69" s="12"/>
      <c r="R69" s="12"/>
      <c r="S69" s="12"/>
      <c r="T69" s="22"/>
      <c r="U69" s="22"/>
      <c r="V69" s="140"/>
    </row>
    <row r="70" spans="1:22" s="65" customFormat="1" ht="16.149999999999999" customHeight="1" x14ac:dyDescent="0.25">
      <c r="M70" s="138"/>
      <c r="N70" s="139" t="s">
        <v>9</v>
      </c>
      <c r="Q70" s="7"/>
      <c r="R70" s="7"/>
      <c r="S70" s="19"/>
      <c r="T70" s="175">
        <v>23986</v>
      </c>
      <c r="U70" s="175">
        <v>16875</v>
      </c>
      <c r="V70" s="22"/>
    </row>
    <row r="71" spans="1:22" s="65" customFormat="1" ht="16.149999999999999" customHeight="1" x14ac:dyDescent="0.25">
      <c r="B71" s="1"/>
      <c r="C71" s="1"/>
      <c r="D71" s="1"/>
      <c r="E71" s="1"/>
      <c r="F71" s="1"/>
      <c r="G71" s="1"/>
      <c r="H71" s="2"/>
      <c r="I71" s="119"/>
      <c r="J71" s="59"/>
      <c r="K71" s="7"/>
      <c r="M71" s="146"/>
      <c r="N71" s="139" t="s">
        <v>8</v>
      </c>
      <c r="Q71" s="7"/>
      <c r="R71" s="7"/>
      <c r="S71" s="19"/>
      <c r="T71" s="175">
        <v>6051</v>
      </c>
      <c r="U71" s="175">
        <v>4457</v>
      </c>
      <c r="V71" s="22"/>
    </row>
    <row r="72" spans="1:22" s="65" customFormat="1" ht="16.149999999999999" customHeight="1" x14ac:dyDescent="0.25">
      <c r="K72" s="7"/>
      <c r="N72" s="139" t="s">
        <v>28</v>
      </c>
      <c r="Q72" s="7"/>
      <c r="R72" s="7"/>
      <c r="S72" s="19"/>
      <c r="T72" s="175">
        <v>1791</v>
      </c>
      <c r="U72" s="175">
        <v>1809</v>
      </c>
      <c r="V72" s="22"/>
    </row>
    <row r="73" spans="1:22" s="65" customFormat="1" ht="16.149999999999999" customHeight="1" x14ac:dyDescent="0.25">
      <c r="A73" s="86"/>
      <c r="B73" s="1"/>
      <c r="C73" s="1"/>
      <c r="D73" s="1"/>
      <c r="E73" s="1"/>
      <c r="F73" s="1"/>
      <c r="G73" s="1"/>
      <c r="H73" s="2"/>
      <c r="I73" s="119"/>
      <c r="J73" s="59"/>
      <c r="K73" s="7"/>
      <c r="N73" s="93" t="s">
        <v>92</v>
      </c>
      <c r="O73" s="1"/>
      <c r="P73" s="1"/>
      <c r="Q73" s="7"/>
      <c r="R73" s="7"/>
      <c r="S73" s="19"/>
      <c r="T73" s="176">
        <v>31828</v>
      </c>
      <c r="U73" s="176">
        <v>23141</v>
      </c>
      <c r="V73" s="140"/>
    </row>
    <row r="74" spans="1:22" s="65" customFormat="1" ht="16.149999999999999" customHeight="1" x14ac:dyDescent="0.25">
      <c r="K74" s="7"/>
    </row>
    <row r="75" spans="1:22" s="65" customFormat="1" ht="16.149999999999999" customHeight="1" x14ac:dyDescent="0.25">
      <c r="B75" s="1"/>
      <c r="C75" s="1"/>
      <c r="D75" s="1"/>
      <c r="E75" s="1"/>
      <c r="F75" s="1"/>
      <c r="G75" s="1"/>
      <c r="H75" s="2"/>
      <c r="I75" s="119"/>
      <c r="J75" s="59"/>
      <c r="K75" s="7"/>
      <c r="N75" s="1"/>
      <c r="O75" s="1"/>
      <c r="P75" s="1"/>
      <c r="Q75" s="1"/>
      <c r="R75" s="1"/>
      <c r="S75" s="2"/>
      <c r="U75" s="61"/>
      <c r="V75" s="22"/>
    </row>
    <row r="76" spans="1:22" s="65" customFormat="1" ht="16.149999999999999" customHeight="1" x14ac:dyDescent="0.25"/>
    <row r="77" spans="1:22" s="65" customFormat="1" ht="16.149999999999999" customHeight="1" x14ac:dyDescent="0.25">
      <c r="A77" s="86"/>
      <c r="B77" s="1"/>
      <c r="C77" s="1"/>
      <c r="D77" s="1"/>
      <c r="E77" s="1"/>
      <c r="F77" s="1"/>
      <c r="G77" s="1"/>
      <c r="H77" s="2"/>
      <c r="I77" s="119"/>
      <c r="J77" s="59"/>
      <c r="K77" s="7"/>
      <c r="L77" s="1"/>
      <c r="M77" s="86"/>
      <c r="V77" s="22"/>
    </row>
    <row r="78" spans="1:22" s="65" customFormat="1" ht="16.149999999999999" customHeight="1" x14ac:dyDescent="0.25">
      <c r="B78" s="1"/>
      <c r="C78" s="1"/>
      <c r="D78" s="1"/>
      <c r="E78" s="1"/>
      <c r="F78" s="1"/>
      <c r="G78" s="1"/>
      <c r="H78" s="2"/>
      <c r="I78" s="119"/>
      <c r="J78" s="59"/>
      <c r="K78" s="7"/>
      <c r="L78" s="1"/>
    </row>
    <row r="79" spans="1:22" s="65" customFormat="1" ht="16.149999999999999" customHeight="1" x14ac:dyDescent="0.25">
      <c r="A79" s="86"/>
      <c r="B79" s="1"/>
      <c r="C79" s="1"/>
      <c r="D79" s="1"/>
      <c r="E79" s="1"/>
      <c r="F79" s="1"/>
      <c r="G79" s="1"/>
      <c r="H79" s="2"/>
      <c r="I79" s="119"/>
      <c r="J79" s="59"/>
      <c r="K79" s="7"/>
      <c r="L79" s="7"/>
    </row>
    <row r="80" spans="1:22" s="65" customFormat="1" ht="16.149999999999999" customHeight="1" x14ac:dyDescent="0.25">
      <c r="A80" s="86"/>
      <c r="B80" s="1"/>
      <c r="C80" s="1"/>
      <c r="D80" s="1"/>
      <c r="E80" s="1"/>
      <c r="F80" s="1"/>
      <c r="G80" s="1"/>
      <c r="H80" s="2"/>
      <c r="I80" s="119"/>
      <c r="J80" s="59"/>
      <c r="K80" s="7"/>
      <c r="L80" s="7"/>
    </row>
    <row r="81" spans="1:22" s="65" customFormat="1" ht="16.149999999999999" customHeight="1" x14ac:dyDescent="0.25">
      <c r="A81" s="86"/>
      <c r="B81" s="1"/>
      <c r="C81" s="1"/>
      <c r="D81" s="1"/>
      <c r="E81" s="1"/>
      <c r="F81" s="1"/>
      <c r="G81" s="1"/>
      <c r="H81" s="2"/>
      <c r="I81" s="119"/>
      <c r="J81" s="59"/>
      <c r="K81" s="1"/>
      <c r="L81" s="7"/>
      <c r="N81" s="1"/>
      <c r="O81" s="1"/>
      <c r="P81" s="1"/>
      <c r="Q81" s="1"/>
      <c r="R81" s="1"/>
      <c r="S81" s="2"/>
      <c r="T81" s="1"/>
      <c r="U81" s="61"/>
      <c r="V81" s="22"/>
    </row>
    <row r="82" spans="1:22" s="65" customFormat="1" ht="16.149999999999999" customHeight="1" x14ac:dyDescent="0.25">
      <c r="A82" s="86"/>
      <c r="B82" s="1"/>
      <c r="C82" s="1"/>
      <c r="D82" s="1"/>
      <c r="E82" s="1"/>
      <c r="F82" s="1"/>
      <c r="G82" s="1"/>
      <c r="H82" s="2"/>
      <c r="I82" s="119"/>
      <c r="J82" s="59"/>
      <c r="K82" s="1"/>
      <c r="L82" s="13"/>
      <c r="M82" s="86"/>
      <c r="V82" s="57"/>
    </row>
    <row r="83" spans="1:22" s="65" customFormat="1" ht="16.149999999999999" customHeight="1" x14ac:dyDescent="0.25">
      <c r="A83" s="86"/>
      <c r="B83" s="1"/>
      <c r="C83" s="1"/>
      <c r="D83" s="1"/>
      <c r="E83" s="1"/>
      <c r="F83" s="1"/>
      <c r="G83" s="1"/>
      <c r="H83" s="2"/>
      <c r="I83" s="119"/>
      <c r="J83" s="59"/>
      <c r="K83" s="1"/>
      <c r="L83" s="13"/>
      <c r="N83" s="1"/>
      <c r="O83" s="1"/>
      <c r="P83" s="1"/>
      <c r="Q83" s="1"/>
      <c r="R83" s="1"/>
      <c r="S83" s="2"/>
      <c r="T83" s="1"/>
      <c r="U83" s="61"/>
      <c r="V83" s="22"/>
    </row>
    <row r="84" spans="1:22" ht="18" x14ac:dyDescent="0.25">
      <c r="K84" s="13"/>
      <c r="N84" s="65"/>
      <c r="O84" s="65"/>
      <c r="P84" s="65"/>
      <c r="Q84" s="65"/>
      <c r="R84" s="65"/>
      <c r="S84" s="65"/>
      <c r="T84" s="65"/>
      <c r="U84" s="65"/>
      <c r="V84" s="22"/>
    </row>
    <row r="85" spans="1:22" s="65" customFormat="1" ht="18" x14ac:dyDescent="0.25">
      <c r="A85" s="86"/>
      <c r="B85" s="1"/>
      <c r="C85" s="1"/>
      <c r="D85" s="1"/>
      <c r="E85" s="1"/>
      <c r="F85" s="1"/>
      <c r="G85" s="1"/>
      <c r="H85" s="2"/>
      <c r="I85" s="119"/>
      <c r="J85" s="59"/>
      <c r="K85" s="13"/>
      <c r="L85" s="1"/>
      <c r="N85" s="1"/>
      <c r="O85" s="1"/>
      <c r="P85" s="1"/>
      <c r="Q85" s="1"/>
      <c r="R85" s="1"/>
      <c r="S85" s="2"/>
      <c r="T85" s="1"/>
      <c r="U85" s="61"/>
      <c r="V85" s="22"/>
    </row>
    <row r="86" spans="1:22" ht="18" x14ac:dyDescent="0.25">
      <c r="K86" s="13"/>
    </row>
    <row r="87" spans="1:22" s="65" customFormat="1" ht="15.75" x14ac:dyDescent="0.25">
      <c r="A87" s="86"/>
      <c r="B87" s="1"/>
      <c r="C87" s="1"/>
      <c r="D87" s="1"/>
      <c r="E87" s="1"/>
      <c r="F87" s="1"/>
      <c r="G87" s="1"/>
      <c r="H87" s="2"/>
      <c r="I87" s="119"/>
      <c r="J87" s="59"/>
      <c r="K87" s="1"/>
      <c r="L87" s="1"/>
      <c r="M87" s="86"/>
      <c r="N87" s="1"/>
      <c r="O87" s="1"/>
      <c r="P87" s="1"/>
      <c r="Q87" s="1"/>
      <c r="R87" s="1"/>
      <c r="S87" s="2"/>
      <c r="T87" s="1"/>
      <c r="U87" s="61"/>
      <c r="V87" s="61"/>
    </row>
    <row r="110" spans="1:22" ht="12.75" x14ac:dyDescent="0.2">
      <c r="A110" s="27"/>
      <c r="B110" s="27"/>
      <c r="C110" s="27"/>
      <c r="D110" s="27"/>
      <c r="E110" s="26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2.75" x14ac:dyDescent="0.2">
      <c r="A111" s="27"/>
      <c r="B111" s="27"/>
      <c r="C111" s="27"/>
      <c r="D111" s="27"/>
      <c r="E111" s="2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5" spans="1:22" ht="12.75" x14ac:dyDescent="0.2">
      <c r="A115" s="27"/>
      <c r="B115" s="27"/>
      <c r="C115" s="27"/>
      <c r="D115" s="27"/>
      <c r="E115" s="26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24" spans="1:22" ht="12.75" x14ac:dyDescent="0.2">
      <c r="A124" s="27"/>
      <c r="B124" s="27"/>
      <c r="C124" s="27"/>
      <c r="D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2.75" x14ac:dyDescent="0.2">
      <c r="A125" s="27"/>
      <c r="B125" s="27"/>
      <c r="C125" s="27"/>
      <c r="D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9" spans="1:22" ht="12.7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</sheetData>
  <mergeCells count="4">
    <mergeCell ref="A1:U1"/>
    <mergeCell ref="A2:J2"/>
    <mergeCell ref="K2:U2"/>
    <mergeCell ref="A3:U3"/>
  </mergeCells>
  <conditionalFormatting sqref="J52">
    <cfRule type="cellIs" dxfId="1" priority="2" stopIfTrue="1" operator="notEqual">
      <formula>#REF!</formula>
    </cfRule>
  </conditionalFormatting>
  <conditionalFormatting sqref="I52">
    <cfRule type="cellIs" dxfId="0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94"/>
  <sheetViews>
    <sheetView showGridLines="0" rightToLeft="1" topLeftCell="A21" zoomScale="90" zoomScaleNormal="90" workbookViewId="0">
      <pane xSplit="1" topLeftCell="B1" activePane="topRight" state="frozen"/>
      <selection activeCell="W1" sqref="W1:AH65536"/>
      <selection pane="topRight" activeCell="L30" sqref="L30:L60"/>
    </sheetView>
  </sheetViews>
  <sheetFormatPr defaultRowHeight="14.25" x14ac:dyDescent="0.2"/>
  <cols>
    <col min="1" max="1" width="46.85546875" style="32" bestFit="1" customWidth="1"/>
    <col min="2" max="13" width="11.42578125" style="215" customWidth="1"/>
    <col min="14" max="14" width="11.7109375" style="29" customWidth="1"/>
    <col min="15" max="15" width="11.5703125" style="28" customWidth="1"/>
    <col min="16" max="16" width="10.5703125" style="29" customWidth="1"/>
    <col min="17" max="17" width="10.42578125" style="29" customWidth="1"/>
    <col min="18" max="18" width="11.5703125" style="28" customWidth="1"/>
    <col min="19" max="19" width="11.28515625" style="29" customWidth="1"/>
    <col min="20" max="20" width="10.42578125" style="30" customWidth="1"/>
    <col min="21" max="21" width="10.5703125" style="30" customWidth="1"/>
    <col min="22" max="22" width="11.85546875" style="30" customWidth="1"/>
    <col min="23" max="23" width="12.5703125" style="28" customWidth="1"/>
    <col min="24" max="24" width="12.28515625" style="28" customWidth="1"/>
    <col min="25" max="25" width="11.42578125" style="28" customWidth="1"/>
    <col min="26" max="26" width="10.85546875" style="28" customWidth="1"/>
    <col min="27" max="27" width="10.42578125" style="28" customWidth="1"/>
    <col min="28" max="28" width="11" style="28" customWidth="1"/>
    <col min="29" max="29" width="10.28515625" style="28" customWidth="1"/>
    <col min="30" max="30" width="10" style="28" customWidth="1"/>
    <col min="31" max="31" width="9.85546875" style="28" customWidth="1"/>
    <col min="32" max="32" width="12.140625" style="28" customWidth="1"/>
    <col min="33" max="33" width="12.42578125" style="28" customWidth="1"/>
    <col min="34" max="35" width="12.140625" style="28" customWidth="1"/>
    <col min="36" max="36" width="10.85546875" style="28" customWidth="1"/>
    <col min="37" max="37" width="10.85546875" style="29" customWidth="1"/>
    <col min="38" max="38" width="11.42578125" style="28" customWidth="1"/>
    <col min="39" max="39" width="10" style="28" customWidth="1"/>
    <col min="40" max="40" width="9.7109375" style="28" customWidth="1"/>
    <col min="41" max="42" width="9.85546875" style="28" customWidth="1"/>
    <col min="43" max="44" width="11.42578125" style="28" customWidth="1"/>
    <col min="45" max="45" width="11.7109375" style="28" customWidth="1"/>
    <col min="46" max="46" width="10.28515625" style="29" customWidth="1"/>
    <col min="47" max="47" width="9.85546875" style="29" customWidth="1"/>
    <col min="48" max="48" width="10.28515625" style="29" customWidth="1"/>
    <col min="49" max="49" width="9.7109375" style="28" customWidth="1"/>
    <col min="50" max="52" width="9.140625" style="28"/>
    <col min="53" max="53" width="8.140625" style="28" customWidth="1"/>
    <col min="54" max="56" width="9.140625" style="28"/>
    <col min="57" max="57" width="8.140625" style="28" customWidth="1"/>
    <col min="58" max="16384" width="9.140625" style="28"/>
  </cols>
  <sheetData>
    <row r="1" spans="1:58" ht="15.75" x14ac:dyDescent="0.25">
      <c r="A1" s="198" t="s">
        <v>35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44"/>
      <c r="O1" s="45"/>
      <c r="P1" s="44"/>
      <c r="Q1" s="44"/>
      <c r="R1" s="45"/>
      <c r="S1" s="44"/>
      <c r="T1" s="28"/>
      <c r="U1" s="29"/>
      <c r="V1" s="28"/>
    </row>
    <row r="2" spans="1:58" s="49" customFormat="1" ht="16.5" thickBot="1" x14ac:dyDescent="0.3">
      <c r="A2" s="210" t="s">
        <v>75</v>
      </c>
      <c r="B2" s="250" t="s">
        <v>132</v>
      </c>
      <c r="C2" s="250" t="s">
        <v>133</v>
      </c>
      <c r="D2" s="250" t="s">
        <v>134</v>
      </c>
      <c r="E2" s="250" t="s">
        <v>135</v>
      </c>
      <c r="F2" s="250" t="s">
        <v>136</v>
      </c>
      <c r="G2" s="250" t="s">
        <v>137</v>
      </c>
      <c r="H2" s="250" t="s">
        <v>138</v>
      </c>
      <c r="I2" s="250" t="s">
        <v>139</v>
      </c>
      <c r="J2" s="250" t="s">
        <v>140</v>
      </c>
      <c r="K2" s="250" t="s">
        <v>141</v>
      </c>
      <c r="L2" s="250" t="s">
        <v>142</v>
      </c>
      <c r="M2" s="250" t="s">
        <v>143</v>
      </c>
      <c r="N2" s="55"/>
      <c r="O2" s="55"/>
      <c r="P2" s="54"/>
      <c r="Q2" s="54"/>
      <c r="R2" s="54"/>
      <c r="S2" s="54"/>
      <c r="T2" s="54"/>
      <c r="U2" s="54"/>
      <c r="V2" s="54"/>
      <c r="W2" s="51"/>
      <c r="X2" s="51"/>
      <c r="Y2" s="51"/>
      <c r="Z2" s="51"/>
      <c r="AA2" s="51"/>
      <c r="AB2" s="51"/>
      <c r="AC2" s="51"/>
      <c r="AD2" s="51"/>
      <c r="AE2" s="51"/>
      <c r="AF2" s="50"/>
      <c r="AH2" s="51"/>
      <c r="AI2" s="51"/>
      <c r="AJ2" s="51"/>
      <c r="AK2" s="51"/>
      <c r="AL2" s="51"/>
      <c r="AM2" s="51"/>
      <c r="AN2" s="53"/>
      <c r="AO2" s="51"/>
      <c r="AP2" s="51"/>
      <c r="AQ2" s="51"/>
      <c r="AR2" s="51"/>
      <c r="AS2" s="51"/>
      <c r="AT2" s="51"/>
      <c r="AU2" s="51"/>
      <c r="AV2" s="51"/>
      <c r="AW2" s="51"/>
      <c r="AX2" s="52"/>
      <c r="AY2" s="51"/>
      <c r="AZ2" s="51"/>
      <c r="BA2" s="51"/>
      <c r="BB2" s="51"/>
      <c r="BC2" s="50"/>
      <c r="BD2" s="50"/>
      <c r="BE2" s="50"/>
      <c r="BF2" s="50"/>
    </row>
    <row r="3" spans="1:58" s="39" customFormat="1" ht="15" x14ac:dyDescent="0.25">
      <c r="A3" s="206" t="s">
        <v>33</v>
      </c>
      <c r="B3" s="207">
        <v>307796</v>
      </c>
      <c r="C3" s="207">
        <v>310244</v>
      </c>
      <c r="D3" s="207">
        <v>313024</v>
      </c>
      <c r="E3" s="207">
        <v>314415</v>
      </c>
      <c r="F3" s="207">
        <v>316220</v>
      </c>
      <c r="G3" s="207">
        <v>312362</v>
      </c>
      <c r="H3" s="207">
        <v>312396</v>
      </c>
      <c r="I3" s="207">
        <v>331227</v>
      </c>
      <c r="J3" s="207">
        <v>334114</v>
      </c>
      <c r="K3" s="207">
        <v>345346</v>
      </c>
      <c r="L3" s="207">
        <v>352698</v>
      </c>
      <c r="M3" s="207"/>
      <c r="N3" s="42"/>
      <c r="O3" s="42"/>
      <c r="P3" s="42"/>
      <c r="Q3" s="42"/>
      <c r="R3" s="42"/>
      <c r="S3" s="42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8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1"/>
      <c r="AZ3" s="1"/>
      <c r="BA3" s="1"/>
      <c r="BB3" s="1"/>
      <c r="BC3" s="1"/>
      <c r="BD3" s="1"/>
      <c r="BE3" s="1"/>
      <c r="BF3" s="1"/>
    </row>
    <row r="4" spans="1:58" s="39" customFormat="1" ht="15" x14ac:dyDescent="0.25">
      <c r="A4" s="206" t="s">
        <v>93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42"/>
      <c r="O4" s="42"/>
      <c r="P4" s="42"/>
      <c r="Q4" s="42"/>
      <c r="R4" s="42"/>
      <c r="S4" s="42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8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1"/>
      <c r="AZ4" s="1"/>
      <c r="BA4" s="1"/>
      <c r="BB4" s="1"/>
      <c r="BC4" s="1"/>
      <c r="BD4" s="1"/>
      <c r="BE4" s="1"/>
      <c r="BF4" s="1"/>
    </row>
    <row r="5" spans="1:58" s="39" customFormat="1" ht="15" x14ac:dyDescent="0.25">
      <c r="A5" s="206" t="s">
        <v>94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42"/>
      <c r="O5" s="42"/>
      <c r="P5" s="42"/>
      <c r="Q5" s="42"/>
      <c r="R5" s="42"/>
      <c r="S5" s="42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8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0"/>
      <c r="AZ5" s="40"/>
      <c r="BA5" s="40"/>
      <c r="BB5" s="40"/>
      <c r="BC5" s="40"/>
      <c r="BD5" s="40"/>
      <c r="BE5" s="40"/>
      <c r="BF5" s="40"/>
    </row>
    <row r="6" spans="1:58" s="39" customFormat="1" x14ac:dyDescent="0.2">
      <c r="A6" s="187" t="s">
        <v>38</v>
      </c>
      <c r="B6" s="194">
        <v>4533</v>
      </c>
      <c r="C6" s="194">
        <v>7970</v>
      </c>
      <c r="D6" s="194">
        <v>3280</v>
      </c>
      <c r="E6" s="194">
        <v>9575</v>
      </c>
      <c r="F6" s="194">
        <v>4228</v>
      </c>
      <c r="G6" s="194">
        <v>1406</v>
      </c>
      <c r="H6" s="194">
        <v>4970</v>
      </c>
      <c r="I6" s="194">
        <v>3008</v>
      </c>
      <c r="J6" s="194">
        <v>5324</v>
      </c>
      <c r="K6" s="194">
        <v>4740</v>
      </c>
      <c r="L6" s="194">
        <v>3851</v>
      </c>
      <c r="M6" s="194"/>
      <c r="N6" s="42"/>
      <c r="O6" s="42"/>
      <c r="P6" s="42"/>
      <c r="Q6" s="42"/>
      <c r="R6" s="42"/>
      <c r="S6" s="42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38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1"/>
      <c r="AZ6" s="1"/>
      <c r="BA6" s="1"/>
      <c r="BB6" s="1"/>
      <c r="BC6" s="1"/>
      <c r="BD6" s="1"/>
      <c r="BE6" s="1"/>
      <c r="BF6" s="1"/>
    </row>
    <row r="7" spans="1:58" s="39" customFormat="1" x14ac:dyDescent="0.2">
      <c r="A7" s="187" t="s">
        <v>66</v>
      </c>
      <c r="B7" s="194">
        <v>13102</v>
      </c>
      <c r="C7" s="194">
        <v>8157</v>
      </c>
      <c r="D7" s="194">
        <v>10447</v>
      </c>
      <c r="E7" s="194">
        <v>10481</v>
      </c>
      <c r="F7" s="194">
        <v>8973</v>
      </c>
      <c r="G7" s="194">
        <v>12667</v>
      </c>
      <c r="H7" s="194">
        <v>342</v>
      </c>
      <c r="I7" s="194">
        <v>278</v>
      </c>
      <c r="J7" s="194">
        <v>178</v>
      </c>
      <c r="K7" s="194">
        <v>223</v>
      </c>
      <c r="L7" s="194">
        <v>562</v>
      </c>
      <c r="M7" s="194"/>
      <c r="N7" s="42"/>
      <c r="O7" s="42"/>
      <c r="P7" s="42"/>
      <c r="Q7" s="42"/>
      <c r="R7" s="42"/>
      <c r="S7" s="42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38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1"/>
      <c r="AZ7" s="1"/>
      <c r="BA7" s="1"/>
      <c r="BB7" s="1"/>
      <c r="BC7" s="1"/>
      <c r="BD7" s="1"/>
      <c r="BE7" s="1"/>
      <c r="BF7" s="1"/>
    </row>
    <row r="8" spans="1:58" s="48" customFormat="1" x14ac:dyDescent="0.2">
      <c r="A8" s="187" t="s">
        <v>41</v>
      </c>
      <c r="B8" s="194">
        <v>259534</v>
      </c>
      <c r="C8" s="194">
        <v>261559</v>
      </c>
      <c r="D8" s="194">
        <v>269677</v>
      </c>
      <c r="E8" s="194">
        <v>272913</v>
      </c>
      <c r="F8" s="194">
        <v>280681</v>
      </c>
      <c r="G8" s="194">
        <v>278025</v>
      </c>
      <c r="H8" s="194">
        <v>286703</v>
      </c>
      <c r="I8" s="194">
        <v>303803</v>
      </c>
      <c r="J8" s="194">
        <v>305782</v>
      </c>
      <c r="K8" s="194">
        <v>314667</v>
      </c>
      <c r="L8" s="194">
        <v>323931</v>
      </c>
      <c r="M8" s="194"/>
      <c r="N8" s="37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41"/>
      <c r="AP8" s="38"/>
      <c r="AQ8" s="38"/>
      <c r="AR8" s="38"/>
      <c r="AS8" s="38"/>
      <c r="AT8" s="38"/>
      <c r="AU8" s="38"/>
      <c r="AV8" s="38"/>
      <c r="AW8" s="38"/>
      <c r="AX8" s="38"/>
      <c r="AY8" s="27"/>
      <c r="AZ8" s="27"/>
      <c r="BA8" s="27"/>
      <c r="BB8" s="27"/>
      <c r="BC8" s="27"/>
      <c r="BD8" s="27"/>
      <c r="BE8" s="27"/>
      <c r="BF8" s="27"/>
    </row>
    <row r="9" spans="1:58" x14ac:dyDescent="0.2">
      <c r="A9" s="187" t="s">
        <v>42</v>
      </c>
      <c r="B9" s="194">
        <v>6051</v>
      </c>
      <c r="C9" s="194">
        <v>8853</v>
      </c>
      <c r="D9" s="194">
        <v>7928</v>
      </c>
      <c r="E9" s="194">
        <v>0</v>
      </c>
      <c r="F9" s="194">
        <v>866</v>
      </c>
      <c r="G9" s="194">
        <v>0</v>
      </c>
      <c r="H9" s="194">
        <v>0</v>
      </c>
      <c r="I9" s="194">
        <v>3330</v>
      </c>
      <c r="J9" s="194">
        <v>909</v>
      </c>
      <c r="K9" s="194">
        <v>3886</v>
      </c>
      <c r="L9" s="194">
        <v>1451</v>
      </c>
      <c r="M9" s="194"/>
      <c r="N9" s="44"/>
      <c r="O9" s="44"/>
      <c r="P9" s="44"/>
      <c r="Q9" s="44"/>
      <c r="R9" s="44"/>
      <c r="S9" s="44"/>
      <c r="T9" s="29"/>
      <c r="U9" s="29"/>
      <c r="V9" s="4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L9" s="29"/>
      <c r="AM9" s="29"/>
      <c r="AN9" s="29"/>
      <c r="AO9" s="29"/>
      <c r="AP9" s="29"/>
      <c r="AQ9" s="29"/>
      <c r="AR9" s="29"/>
      <c r="AS9" s="29"/>
      <c r="AW9" s="29"/>
      <c r="AX9" s="29"/>
      <c r="AY9" s="36"/>
      <c r="AZ9" s="36"/>
      <c r="BA9" s="36"/>
      <c r="BB9" s="46"/>
      <c r="BC9" s="36"/>
      <c r="BD9" s="36"/>
      <c r="BE9" s="36"/>
      <c r="BF9" s="46"/>
    </row>
    <row r="10" spans="1:58" x14ac:dyDescent="0.2">
      <c r="A10" s="187" t="s">
        <v>43</v>
      </c>
      <c r="B10" s="194">
        <v>431</v>
      </c>
      <c r="C10" s="194">
        <v>241</v>
      </c>
      <c r="D10" s="194">
        <v>253</v>
      </c>
      <c r="E10" s="194">
        <v>174</v>
      </c>
      <c r="F10" s="194">
        <v>102</v>
      </c>
      <c r="G10" s="194">
        <v>44</v>
      </c>
      <c r="H10" s="194">
        <v>249</v>
      </c>
      <c r="I10" s="194">
        <v>328</v>
      </c>
      <c r="J10" s="194">
        <v>1336</v>
      </c>
      <c r="K10" s="194">
        <v>1141</v>
      </c>
      <c r="L10" s="194">
        <v>2088</v>
      </c>
      <c r="M10" s="194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46"/>
      <c r="BC10" s="36"/>
      <c r="BD10" s="36"/>
      <c r="BE10" s="36"/>
      <c r="BF10" s="46"/>
    </row>
    <row r="11" spans="1:58" x14ac:dyDescent="0.2">
      <c r="A11" s="187" t="s">
        <v>116</v>
      </c>
      <c r="B11" s="194">
        <v>7567</v>
      </c>
      <c r="C11" s="194">
        <v>7058</v>
      </c>
      <c r="D11" s="194">
        <v>7035</v>
      </c>
      <c r="E11" s="194">
        <v>6934</v>
      </c>
      <c r="F11" s="194">
        <v>6926</v>
      </c>
      <c r="G11" s="194">
        <v>6765</v>
      </c>
      <c r="H11" s="194">
        <v>6684</v>
      </c>
      <c r="I11" s="194">
        <v>6879</v>
      </c>
      <c r="J11" s="194">
        <v>6984</v>
      </c>
      <c r="K11" s="194">
        <v>7132</v>
      </c>
      <c r="L11" s="194">
        <v>7225</v>
      </c>
      <c r="M11" s="194"/>
      <c r="N11" s="44"/>
      <c r="O11" s="44"/>
      <c r="P11" s="44"/>
      <c r="Q11" s="44"/>
      <c r="R11" s="44"/>
      <c r="S11" s="44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6"/>
      <c r="AJ11" s="29"/>
      <c r="AL11" s="29"/>
      <c r="AM11" s="29"/>
      <c r="AN11" s="29"/>
      <c r="AO11" s="29"/>
      <c r="AP11" s="29"/>
      <c r="AQ11" s="29"/>
      <c r="AR11" s="29"/>
      <c r="AS11" s="29"/>
      <c r="AW11" s="29"/>
      <c r="AX11" s="29"/>
      <c r="AY11" s="36"/>
      <c r="AZ11" s="36"/>
      <c r="BA11" s="36"/>
      <c r="BB11" s="36"/>
      <c r="BC11" s="36"/>
      <c r="BD11" s="36"/>
      <c r="BE11" s="36"/>
      <c r="BF11" s="36"/>
    </row>
    <row r="12" spans="1:58" ht="15" x14ac:dyDescent="0.25">
      <c r="A12" s="186" t="s">
        <v>102</v>
      </c>
      <c r="B12" s="205">
        <v>291218</v>
      </c>
      <c r="C12" s="205">
        <v>293838</v>
      </c>
      <c r="D12" s="205">
        <v>298620</v>
      </c>
      <c r="E12" s="205">
        <v>300077</v>
      </c>
      <c r="F12" s="205">
        <v>301776</v>
      </c>
      <c r="G12" s="205">
        <v>298907</v>
      </c>
      <c r="H12" s="205">
        <v>298948</v>
      </c>
      <c r="I12" s="205">
        <v>317626</v>
      </c>
      <c r="J12" s="205">
        <v>320513</v>
      </c>
      <c r="K12" s="205">
        <v>331789</v>
      </c>
      <c r="L12" s="205">
        <v>339108</v>
      </c>
      <c r="M12" s="205"/>
      <c r="N12" s="44"/>
      <c r="O12" s="44"/>
      <c r="P12" s="44"/>
      <c r="Q12" s="44"/>
      <c r="R12" s="44"/>
      <c r="S12" s="44"/>
      <c r="T12" s="29"/>
      <c r="U12" s="29"/>
      <c r="V12" s="47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L12" s="29"/>
      <c r="AM12" s="29"/>
      <c r="AN12" s="29"/>
      <c r="AO12" s="29"/>
      <c r="AP12" s="29"/>
      <c r="AQ12" s="29"/>
      <c r="AR12" s="29"/>
      <c r="AS12" s="29"/>
      <c r="AW12" s="29"/>
      <c r="AX12" s="29"/>
      <c r="AY12" s="36"/>
      <c r="AZ12" s="36"/>
      <c r="BA12" s="36"/>
      <c r="BB12" s="36"/>
      <c r="BC12" s="36"/>
      <c r="BD12" s="36"/>
      <c r="BE12" s="36"/>
      <c r="BF12" s="36"/>
    </row>
    <row r="13" spans="1:58" s="39" customFormat="1" ht="15" x14ac:dyDescent="0.25">
      <c r="A13" s="206" t="s">
        <v>95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42"/>
      <c r="O13" s="42"/>
      <c r="P13" s="42"/>
      <c r="Q13" s="42"/>
      <c r="R13" s="42"/>
      <c r="S13" s="4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8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1"/>
      <c r="AZ13" s="1"/>
      <c r="BA13" s="1"/>
      <c r="BB13" s="1"/>
      <c r="BC13" s="1"/>
      <c r="BD13" s="1"/>
      <c r="BE13" s="1"/>
      <c r="BF13" s="1"/>
    </row>
    <row r="14" spans="1:58" s="39" customFormat="1" ht="15" x14ac:dyDescent="0.25">
      <c r="A14" s="208" t="s">
        <v>45</v>
      </c>
      <c r="B14" s="195">
        <v>116</v>
      </c>
      <c r="C14" s="195">
        <v>115</v>
      </c>
      <c r="D14" s="195">
        <v>115</v>
      </c>
      <c r="E14" s="195">
        <v>114</v>
      </c>
      <c r="F14" s="195">
        <v>115</v>
      </c>
      <c r="G14" s="195">
        <v>114</v>
      </c>
      <c r="H14" s="195">
        <v>113</v>
      </c>
      <c r="I14" s="195">
        <v>118</v>
      </c>
      <c r="J14" s="195">
        <v>122</v>
      </c>
      <c r="K14" s="195">
        <v>125</v>
      </c>
      <c r="L14" s="195">
        <v>128</v>
      </c>
      <c r="M14" s="195"/>
      <c r="N14" s="42"/>
      <c r="O14" s="42"/>
      <c r="P14" s="42"/>
      <c r="Q14" s="42"/>
      <c r="R14" s="42"/>
      <c r="S14" s="42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1"/>
      <c r="AZ14" s="1"/>
      <c r="BA14" s="1"/>
      <c r="BB14" s="1"/>
      <c r="BC14" s="1"/>
      <c r="BD14" s="1"/>
      <c r="BE14" s="1"/>
      <c r="BF14" s="1"/>
    </row>
    <row r="15" spans="1:58" s="39" customFormat="1" x14ac:dyDescent="0.2">
      <c r="A15" s="197" t="s">
        <v>59</v>
      </c>
      <c r="B15" s="194">
        <v>116</v>
      </c>
      <c r="C15" s="194">
        <v>115</v>
      </c>
      <c r="D15" s="194">
        <v>115</v>
      </c>
      <c r="E15" s="194">
        <v>114</v>
      </c>
      <c r="F15" s="194">
        <v>115</v>
      </c>
      <c r="G15" s="194">
        <v>114</v>
      </c>
      <c r="H15" s="194">
        <v>113</v>
      </c>
      <c r="I15" s="194">
        <v>118</v>
      </c>
      <c r="J15" s="194">
        <v>122</v>
      </c>
      <c r="K15" s="194">
        <v>125</v>
      </c>
      <c r="L15" s="194">
        <v>128</v>
      </c>
      <c r="M15" s="194"/>
      <c r="N15" s="42"/>
      <c r="O15" s="42"/>
      <c r="P15" s="42"/>
      <c r="Q15" s="42"/>
      <c r="R15" s="42"/>
      <c r="S15" s="4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1"/>
      <c r="AZ15" s="1"/>
      <c r="BA15" s="1"/>
      <c r="BB15" s="1"/>
      <c r="BC15" s="1"/>
      <c r="BD15" s="1"/>
      <c r="BE15" s="1"/>
      <c r="BF15" s="1"/>
    </row>
    <row r="16" spans="1:58" s="39" customFormat="1" ht="15" x14ac:dyDescent="0.25">
      <c r="A16" s="186" t="s">
        <v>103</v>
      </c>
      <c r="B16" s="205">
        <v>116</v>
      </c>
      <c r="C16" s="205">
        <v>115</v>
      </c>
      <c r="D16" s="205">
        <v>115</v>
      </c>
      <c r="E16" s="205">
        <v>114</v>
      </c>
      <c r="F16" s="205">
        <v>115</v>
      </c>
      <c r="G16" s="205">
        <v>114</v>
      </c>
      <c r="H16" s="205">
        <v>113</v>
      </c>
      <c r="I16" s="205">
        <v>118</v>
      </c>
      <c r="J16" s="205">
        <v>122</v>
      </c>
      <c r="K16" s="205">
        <v>125</v>
      </c>
      <c r="L16" s="205">
        <v>128</v>
      </c>
      <c r="M16" s="205"/>
      <c r="N16" s="42"/>
      <c r="O16" s="1"/>
      <c r="P16" s="42"/>
      <c r="Q16" s="42"/>
      <c r="R16" s="42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1"/>
      <c r="AZ16" s="1"/>
      <c r="BA16" s="1"/>
      <c r="BB16" s="1"/>
      <c r="BC16" s="1"/>
      <c r="BD16" s="1"/>
      <c r="BE16" s="1"/>
      <c r="BF16" s="1"/>
    </row>
    <row r="17" spans="1:58" ht="15" x14ac:dyDescent="0.25">
      <c r="A17" s="186" t="s">
        <v>104</v>
      </c>
      <c r="B17" s="205">
        <v>291334</v>
      </c>
      <c r="C17" s="205">
        <v>293953</v>
      </c>
      <c r="D17" s="205">
        <v>298735</v>
      </c>
      <c r="E17" s="205">
        <v>300191</v>
      </c>
      <c r="F17" s="205">
        <v>301891</v>
      </c>
      <c r="G17" s="205">
        <v>299021</v>
      </c>
      <c r="H17" s="205">
        <v>299061</v>
      </c>
      <c r="I17" s="205">
        <v>317744</v>
      </c>
      <c r="J17" s="205">
        <v>320635</v>
      </c>
      <c r="K17" s="205">
        <v>331914</v>
      </c>
      <c r="L17" s="205">
        <v>339236</v>
      </c>
      <c r="M17" s="205"/>
      <c r="N17" s="44"/>
      <c r="O17" s="44"/>
      <c r="P17" s="44"/>
      <c r="Q17" s="44"/>
      <c r="R17" s="44"/>
      <c r="S17" s="44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L17" s="29"/>
      <c r="AM17" s="29"/>
      <c r="AN17" s="29"/>
      <c r="AO17" s="29"/>
      <c r="AP17" s="29"/>
      <c r="AQ17" s="29"/>
      <c r="AR17" s="29"/>
      <c r="AS17" s="29"/>
      <c r="AW17" s="29"/>
      <c r="AX17" s="29"/>
      <c r="AY17" s="36"/>
      <c r="AZ17" s="36"/>
      <c r="BA17" s="36"/>
      <c r="BB17" s="46"/>
      <c r="BC17" s="36"/>
      <c r="BD17" s="36"/>
      <c r="BE17" s="36"/>
      <c r="BF17" s="46"/>
    </row>
    <row r="18" spans="1:58" s="39" customFormat="1" ht="15" x14ac:dyDescent="0.25">
      <c r="A18" s="206" t="s">
        <v>96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42"/>
      <c r="O18" s="42"/>
      <c r="P18" s="42"/>
      <c r="Q18" s="42"/>
      <c r="R18" s="42"/>
      <c r="S18" s="4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8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1"/>
      <c r="AZ18" s="1"/>
      <c r="BA18" s="1"/>
      <c r="BB18" s="1"/>
      <c r="BC18" s="1"/>
      <c r="BD18" s="1"/>
      <c r="BE18" s="1"/>
      <c r="BF18" s="1"/>
    </row>
    <row r="19" spans="1:58" x14ac:dyDescent="0.2">
      <c r="A19" s="187" t="s">
        <v>41</v>
      </c>
      <c r="B19" s="194">
        <v>15082</v>
      </c>
      <c r="C19" s="194">
        <v>14908</v>
      </c>
      <c r="D19" s="194">
        <v>12919</v>
      </c>
      <c r="E19" s="194">
        <v>12849</v>
      </c>
      <c r="F19" s="194">
        <v>12948</v>
      </c>
      <c r="G19" s="194">
        <v>11968</v>
      </c>
      <c r="H19" s="194">
        <v>11962</v>
      </c>
      <c r="I19" s="194">
        <v>12107</v>
      </c>
      <c r="J19" s="194">
        <v>12110</v>
      </c>
      <c r="K19" s="194">
        <v>12054</v>
      </c>
      <c r="L19" s="194">
        <v>12073</v>
      </c>
      <c r="M19" s="194"/>
      <c r="N19" s="44"/>
      <c r="O19" s="44"/>
      <c r="P19" s="44"/>
      <c r="Q19" s="44"/>
      <c r="R19" s="44"/>
      <c r="S19" s="44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L19" s="29"/>
      <c r="AM19" s="29"/>
      <c r="AN19" s="29"/>
      <c r="AO19" s="29"/>
      <c r="AP19" s="29"/>
      <c r="AQ19" s="36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36"/>
      <c r="BD19" s="36"/>
      <c r="BE19" s="36"/>
      <c r="BF19" s="36"/>
    </row>
    <row r="20" spans="1:58" s="31" customFormat="1" x14ac:dyDescent="0.2">
      <c r="A20" s="187" t="s">
        <v>50</v>
      </c>
      <c r="B20" s="251">
        <v>102</v>
      </c>
      <c r="C20" s="251">
        <v>105</v>
      </c>
      <c r="D20" s="251">
        <v>94</v>
      </c>
      <c r="E20" s="251">
        <v>100</v>
      </c>
      <c r="F20" s="251">
        <v>107</v>
      </c>
      <c r="G20" s="251">
        <v>98</v>
      </c>
      <c r="H20" s="251">
        <v>98</v>
      </c>
      <c r="I20" s="251">
        <v>102</v>
      </c>
      <c r="J20" s="251">
        <v>89</v>
      </c>
      <c r="K20" s="251">
        <v>95</v>
      </c>
      <c r="L20" s="205">
        <v>100</v>
      </c>
      <c r="M20" s="205"/>
      <c r="N20" s="33"/>
      <c r="P20" s="33"/>
      <c r="Q20" s="33"/>
      <c r="S20" s="33"/>
      <c r="T20" s="34"/>
      <c r="U20" s="35"/>
      <c r="V20" s="34"/>
      <c r="X20" s="33"/>
      <c r="AK20" s="33"/>
      <c r="AR20" s="33"/>
      <c r="AT20" s="33"/>
      <c r="AU20" s="33"/>
      <c r="AV20" s="33"/>
    </row>
    <row r="21" spans="1:58" s="39" customFormat="1" ht="15" x14ac:dyDescent="0.25">
      <c r="A21" s="186" t="s">
        <v>105</v>
      </c>
      <c r="B21" s="205">
        <v>15184</v>
      </c>
      <c r="C21" s="205">
        <v>15013</v>
      </c>
      <c r="D21" s="205">
        <v>13013</v>
      </c>
      <c r="E21" s="205">
        <v>12949</v>
      </c>
      <c r="F21" s="205">
        <v>13055</v>
      </c>
      <c r="G21" s="205">
        <v>12066</v>
      </c>
      <c r="H21" s="205">
        <v>12060</v>
      </c>
      <c r="I21" s="205">
        <v>12209</v>
      </c>
      <c r="J21" s="205">
        <v>12199</v>
      </c>
      <c r="K21" s="205">
        <v>12149</v>
      </c>
      <c r="L21" s="205">
        <v>12173</v>
      </c>
      <c r="M21" s="205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1"/>
      <c r="BD21" s="1"/>
      <c r="BE21" s="1"/>
      <c r="BF21" s="1"/>
    </row>
    <row r="22" spans="1:58" s="39" customFormat="1" ht="15" x14ac:dyDescent="0.25">
      <c r="A22" s="206" t="s">
        <v>11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42"/>
      <c r="O22" s="42"/>
      <c r="P22" s="42"/>
      <c r="Q22" s="42"/>
      <c r="R22" s="42"/>
      <c r="S22" s="4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38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1"/>
      <c r="AZ22" s="1"/>
      <c r="BA22" s="1"/>
      <c r="BB22" s="1"/>
      <c r="BC22" s="1"/>
      <c r="BD22" s="1"/>
      <c r="BE22" s="1"/>
      <c r="BF22" s="1"/>
    </row>
    <row r="23" spans="1:58" s="31" customFormat="1" x14ac:dyDescent="0.2">
      <c r="A23" s="187" t="s">
        <v>113</v>
      </c>
      <c r="B23" s="194">
        <v>936</v>
      </c>
      <c r="C23" s="194">
        <v>938</v>
      </c>
      <c r="D23" s="194">
        <v>938</v>
      </c>
      <c r="E23" s="194">
        <v>938</v>
      </c>
      <c r="F23" s="194">
        <v>938</v>
      </c>
      <c r="G23" s="194">
        <v>938</v>
      </c>
      <c r="H23" s="194">
        <v>938</v>
      </c>
      <c r="I23" s="194">
        <v>938</v>
      </c>
      <c r="J23" s="194">
        <v>938</v>
      </c>
      <c r="K23" s="194">
        <v>938</v>
      </c>
      <c r="L23" s="194">
        <v>938</v>
      </c>
      <c r="M23" s="194"/>
      <c r="N23" s="33"/>
      <c r="P23" s="33"/>
      <c r="Q23" s="33"/>
      <c r="S23" s="33"/>
      <c r="T23" s="34"/>
      <c r="U23" s="35"/>
      <c r="V23" s="34"/>
      <c r="X23" s="33"/>
      <c r="AK23" s="33"/>
      <c r="AR23" s="33"/>
      <c r="AT23" s="33"/>
      <c r="AU23" s="33"/>
      <c r="AV23" s="33"/>
      <c r="AY23" s="36"/>
      <c r="AZ23" s="36"/>
      <c r="BA23" s="36"/>
      <c r="BC23" s="36"/>
      <c r="BD23" s="36"/>
      <c r="BE23" s="36"/>
    </row>
    <row r="24" spans="1:58" s="31" customFormat="1" x14ac:dyDescent="0.2">
      <c r="A24" s="187" t="s">
        <v>49</v>
      </c>
      <c r="B24" s="194">
        <v>342</v>
      </c>
      <c r="C24" s="194">
        <v>340</v>
      </c>
      <c r="D24" s="194">
        <v>338</v>
      </c>
      <c r="E24" s="194">
        <v>337</v>
      </c>
      <c r="F24" s="194">
        <v>336</v>
      </c>
      <c r="G24" s="194">
        <v>337</v>
      </c>
      <c r="H24" s="194">
        <v>337</v>
      </c>
      <c r="I24" s="194">
        <v>336</v>
      </c>
      <c r="J24" s="194">
        <v>342</v>
      </c>
      <c r="K24" s="194">
        <v>345</v>
      </c>
      <c r="L24" s="194">
        <v>351</v>
      </c>
      <c r="M24" s="194"/>
      <c r="N24" s="33"/>
      <c r="P24" s="33"/>
      <c r="Q24" s="33"/>
      <c r="S24" s="33"/>
      <c r="T24" s="34"/>
      <c r="U24" s="35"/>
      <c r="V24" s="34"/>
      <c r="X24" s="33"/>
      <c r="AK24" s="33"/>
      <c r="AR24" s="33"/>
      <c r="AT24" s="33"/>
      <c r="AU24" s="33"/>
      <c r="AV24" s="33"/>
      <c r="AY24" s="36"/>
      <c r="AZ24" s="36"/>
      <c r="BA24" s="36"/>
      <c r="BC24" s="36"/>
      <c r="BD24" s="36"/>
      <c r="BE24" s="36"/>
    </row>
    <row r="25" spans="1:58" s="31" customFormat="1" ht="15" x14ac:dyDescent="0.25">
      <c r="A25" s="186" t="s">
        <v>106</v>
      </c>
      <c r="B25" s="205">
        <v>1278</v>
      </c>
      <c r="C25" s="205">
        <v>1278</v>
      </c>
      <c r="D25" s="205">
        <v>1276</v>
      </c>
      <c r="E25" s="205">
        <v>1275</v>
      </c>
      <c r="F25" s="205">
        <v>1274</v>
      </c>
      <c r="G25" s="205">
        <v>1275</v>
      </c>
      <c r="H25" s="205">
        <v>1275</v>
      </c>
      <c r="I25" s="205">
        <v>1274</v>
      </c>
      <c r="J25" s="205">
        <v>1280</v>
      </c>
      <c r="K25" s="205">
        <v>1283</v>
      </c>
      <c r="L25" s="205">
        <v>1289</v>
      </c>
      <c r="M25" s="205"/>
      <c r="N25" s="33"/>
      <c r="P25" s="33"/>
      <c r="Q25" s="33"/>
      <c r="S25" s="33"/>
      <c r="T25" s="34"/>
      <c r="U25" s="35"/>
      <c r="V25" s="34"/>
      <c r="X25" s="33"/>
      <c r="AK25" s="33"/>
      <c r="AR25" s="33"/>
      <c r="AT25" s="33"/>
      <c r="AU25" s="33"/>
      <c r="AV25" s="33"/>
    </row>
    <row r="26" spans="1:58" s="39" customFormat="1" ht="15" x14ac:dyDescent="0.25">
      <c r="A26" s="206" t="s">
        <v>17</v>
      </c>
      <c r="B26" s="207">
        <v>307796</v>
      </c>
      <c r="C26" s="207">
        <v>310244</v>
      </c>
      <c r="D26" s="207">
        <v>313024</v>
      </c>
      <c r="E26" s="207">
        <v>314415</v>
      </c>
      <c r="F26" s="207">
        <v>316220</v>
      </c>
      <c r="G26" s="207">
        <v>312362</v>
      </c>
      <c r="H26" s="207">
        <v>312396</v>
      </c>
      <c r="I26" s="207">
        <v>331227</v>
      </c>
      <c r="J26" s="207">
        <v>334114</v>
      </c>
      <c r="K26" s="207">
        <v>345346</v>
      </c>
      <c r="L26" s="207">
        <v>352698</v>
      </c>
      <c r="M26" s="207"/>
      <c r="N26" s="42"/>
      <c r="O26" s="42"/>
      <c r="P26" s="42"/>
      <c r="Q26" s="42"/>
      <c r="R26" s="42"/>
      <c r="S26" s="42"/>
      <c r="T26" s="41"/>
      <c r="U26" s="41"/>
      <c r="V26" s="41"/>
      <c r="W26" s="41"/>
      <c r="X26" s="41"/>
      <c r="Y26" s="41">
        <f>ROUND(T26,0)-ROUND(T22,0)-ROUND(T23,0)-ROUND(T24,0)-ROUND(T25,0)</f>
        <v>0</v>
      </c>
      <c r="Z26" s="41">
        <f>ROUND(U26,0)-ROUND(U22,0)-ROUND(U23,0)-ROUND(U24,0)-ROUND(U25,0)</f>
        <v>0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8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1"/>
      <c r="AZ26" s="1"/>
      <c r="BA26" s="1"/>
      <c r="BB26" s="1"/>
      <c r="BC26" s="1"/>
      <c r="BD26" s="1"/>
      <c r="BE26" s="1"/>
      <c r="BF26" s="1"/>
    </row>
    <row r="27" spans="1:58" s="39" customFormat="1" ht="15" x14ac:dyDescent="0.25">
      <c r="A27" s="206" t="s">
        <v>3</v>
      </c>
      <c r="B27" s="207">
        <v>57544</v>
      </c>
      <c r="C27" s="207">
        <v>57962</v>
      </c>
      <c r="D27" s="207">
        <v>58583</v>
      </c>
      <c r="E27" s="207">
        <v>59837</v>
      </c>
      <c r="F27" s="207">
        <v>60238</v>
      </c>
      <c r="G27" s="207">
        <v>60169</v>
      </c>
      <c r="H27" s="207">
        <v>60677</v>
      </c>
      <c r="I27" s="207">
        <v>61438</v>
      </c>
      <c r="J27" s="207">
        <v>62991</v>
      </c>
      <c r="K27" s="207">
        <v>63360</v>
      </c>
      <c r="L27" s="207">
        <v>62834</v>
      </c>
      <c r="M27" s="207"/>
      <c r="N27" s="42"/>
      <c r="O27" s="42"/>
      <c r="P27" s="42"/>
      <c r="Q27" s="42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38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1"/>
      <c r="AZ27" s="1"/>
      <c r="BA27" s="1"/>
      <c r="BB27" s="1"/>
      <c r="BC27" s="1"/>
      <c r="BD27" s="1"/>
      <c r="BE27" s="1"/>
      <c r="BF27" s="1"/>
    </row>
    <row r="28" spans="1:58" s="39" customFormat="1" ht="15" x14ac:dyDescent="0.25">
      <c r="A28" s="206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42"/>
      <c r="O28" s="42"/>
      <c r="P28" s="42"/>
      <c r="Q28" s="42"/>
      <c r="R28" s="42"/>
      <c r="S28" s="4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38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1"/>
      <c r="AZ28" s="1"/>
      <c r="BA28" s="1"/>
      <c r="BB28" s="1"/>
      <c r="BC28" s="1"/>
      <c r="BD28" s="1"/>
      <c r="BE28" s="1"/>
      <c r="BF28" s="1"/>
    </row>
    <row r="29" spans="1:58" s="39" customFormat="1" ht="15" x14ac:dyDescent="0.25">
      <c r="A29" s="206" t="s">
        <v>98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42"/>
      <c r="O29" s="42"/>
      <c r="P29" s="42"/>
      <c r="Q29" s="42"/>
      <c r="R29" s="42"/>
      <c r="S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8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1"/>
      <c r="AZ29" s="1"/>
      <c r="BA29" s="1"/>
      <c r="BB29" s="1"/>
      <c r="BC29" s="1"/>
      <c r="BD29" s="1"/>
      <c r="BE29" s="1"/>
      <c r="BF29" s="1"/>
    </row>
    <row r="30" spans="1:58" s="31" customFormat="1" x14ac:dyDescent="0.2">
      <c r="A30" s="191" t="s">
        <v>39</v>
      </c>
      <c r="B30" s="196">
        <v>0</v>
      </c>
      <c r="C30" s="196">
        <v>0</v>
      </c>
      <c r="D30" s="196">
        <v>0</v>
      </c>
      <c r="E30" s="196">
        <v>0</v>
      </c>
      <c r="F30" s="196">
        <v>866</v>
      </c>
      <c r="G30" s="196">
        <v>0</v>
      </c>
      <c r="H30" s="196">
        <v>0</v>
      </c>
      <c r="I30" s="196">
        <v>4579</v>
      </c>
      <c r="J30" s="196">
        <v>909</v>
      </c>
      <c r="K30" s="196">
        <v>4265</v>
      </c>
      <c r="L30" s="196">
        <v>1451</v>
      </c>
      <c r="M30" s="196"/>
      <c r="N30" s="33"/>
      <c r="P30" s="33"/>
      <c r="Q30" s="33"/>
      <c r="S30" s="33"/>
      <c r="T30" s="34"/>
      <c r="U30" s="35"/>
      <c r="V30" s="34"/>
      <c r="X30" s="33"/>
      <c r="Y30" s="33" t="e">
        <f>ROUND(T30,0)-ROUND(T8,0)-ROUND(#REF!,0)-ROUND(T26,0)</f>
        <v>#REF!</v>
      </c>
      <c r="AK30" s="33"/>
      <c r="AT30" s="33"/>
      <c r="AU30" s="33"/>
      <c r="AV30" s="33"/>
    </row>
    <row r="31" spans="1:58" s="31" customFormat="1" x14ac:dyDescent="0.2">
      <c r="A31" s="191" t="s">
        <v>40</v>
      </c>
      <c r="B31" s="196">
        <v>36</v>
      </c>
      <c r="C31" s="196">
        <v>99</v>
      </c>
      <c r="D31" s="196">
        <v>171</v>
      </c>
      <c r="E31" s="196">
        <v>337</v>
      </c>
      <c r="F31" s="196">
        <v>397</v>
      </c>
      <c r="G31" s="196">
        <v>444</v>
      </c>
      <c r="H31" s="196">
        <v>148</v>
      </c>
      <c r="I31" s="196">
        <v>237</v>
      </c>
      <c r="J31" s="196">
        <v>141</v>
      </c>
      <c r="K31" s="196">
        <v>17</v>
      </c>
      <c r="L31" s="196">
        <v>12</v>
      </c>
      <c r="M31" s="196"/>
      <c r="N31" s="33"/>
      <c r="P31" s="33"/>
      <c r="Q31" s="33"/>
      <c r="S31" s="33"/>
      <c r="T31" s="34"/>
      <c r="U31" s="35"/>
      <c r="V31" s="34"/>
      <c r="X31" s="33"/>
      <c r="AK31" s="33"/>
      <c r="AT31" s="33"/>
      <c r="AU31" s="33"/>
      <c r="AV31" s="33"/>
    </row>
    <row r="32" spans="1:58" s="31" customFormat="1" x14ac:dyDescent="0.2">
      <c r="A32" s="191" t="s">
        <v>115</v>
      </c>
      <c r="B32" s="196">
        <v>272</v>
      </c>
      <c r="C32" s="196">
        <v>160</v>
      </c>
      <c r="D32" s="196">
        <v>66</v>
      </c>
      <c r="E32" s="196">
        <v>0</v>
      </c>
      <c r="F32" s="196">
        <v>0</v>
      </c>
      <c r="G32" s="196">
        <v>0</v>
      </c>
      <c r="H32" s="196">
        <v>0</v>
      </c>
      <c r="I32" s="196">
        <v>155</v>
      </c>
      <c r="J32" s="196">
        <v>999</v>
      </c>
      <c r="K32" s="196">
        <v>509</v>
      </c>
      <c r="L32" s="196">
        <v>1917</v>
      </c>
      <c r="M32" s="196"/>
      <c r="N32" s="33"/>
      <c r="P32" s="33"/>
      <c r="Q32" s="33"/>
      <c r="S32" s="33"/>
      <c r="T32" s="34"/>
      <c r="U32" s="35"/>
      <c r="V32" s="34"/>
      <c r="X32" s="33"/>
      <c r="AK32" s="33"/>
      <c r="AT32" s="33"/>
      <c r="AU32" s="33"/>
      <c r="AV32" s="33"/>
    </row>
    <row r="33" spans="1:58" s="31" customFormat="1" ht="15" x14ac:dyDescent="0.25">
      <c r="A33" s="190" t="s">
        <v>108</v>
      </c>
      <c r="B33" s="201">
        <v>308</v>
      </c>
      <c r="C33" s="201">
        <v>259</v>
      </c>
      <c r="D33" s="201">
        <v>237</v>
      </c>
      <c r="E33" s="201">
        <v>337</v>
      </c>
      <c r="F33" s="201">
        <v>1263</v>
      </c>
      <c r="G33" s="201">
        <v>444</v>
      </c>
      <c r="H33" s="201">
        <v>148</v>
      </c>
      <c r="I33" s="201">
        <v>4971</v>
      </c>
      <c r="J33" s="201">
        <v>2049</v>
      </c>
      <c r="K33" s="201">
        <v>4791</v>
      </c>
      <c r="L33" s="201">
        <v>3380</v>
      </c>
      <c r="M33" s="201"/>
      <c r="N33" s="33"/>
      <c r="P33" s="33"/>
      <c r="Q33" s="33"/>
      <c r="S33" s="33"/>
      <c r="T33" s="34"/>
      <c r="U33" s="35"/>
      <c r="V33" s="34"/>
      <c r="X33" s="33"/>
      <c r="AK33" s="33"/>
      <c r="AT33" s="33"/>
      <c r="AU33" s="33"/>
      <c r="AV33" s="33"/>
    </row>
    <row r="34" spans="1:58" s="39" customFormat="1" ht="15" x14ac:dyDescent="0.25">
      <c r="A34" s="206" t="s">
        <v>99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42"/>
      <c r="O34" s="42"/>
      <c r="P34" s="42"/>
      <c r="Q34" s="42"/>
      <c r="R34" s="42"/>
      <c r="S34" s="42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8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1"/>
      <c r="AZ34" s="1"/>
      <c r="BA34" s="1"/>
      <c r="BB34" s="1"/>
      <c r="BC34" s="1"/>
      <c r="BD34" s="1"/>
      <c r="BE34" s="1"/>
      <c r="BF34" s="1"/>
    </row>
    <row r="35" spans="1:58" s="200" customFormat="1" ht="15" x14ac:dyDescent="0.25">
      <c r="A35" s="209" t="s">
        <v>65</v>
      </c>
      <c r="B35" s="201">
        <v>4623</v>
      </c>
      <c r="C35" s="201">
        <v>3886</v>
      </c>
      <c r="D35" s="201">
        <v>8619</v>
      </c>
      <c r="E35" s="201">
        <v>9562</v>
      </c>
      <c r="F35" s="201">
        <v>9554</v>
      </c>
      <c r="G35" s="201">
        <v>8515</v>
      </c>
      <c r="H35" s="201">
        <v>7521</v>
      </c>
      <c r="I35" s="201">
        <v>8041</v>
      </c>
      <c r="J35" s="201">
        <v>8363</v>
      </c>
      <c r="K35" s="201">
        <v>8562</v>
      </c>
      <c r="L35" s="201">
        <v>8468</v>
      </c>
      <c r="M35" s="201"/>
      <c r="N35" s="202"/>
      <c r="P35" s="202"/>
      <c r="Q35" s="202"/>
      <c r="S35" s="202"/>
      <c r="T35" s="203"/>
      <c r="U35" s="204"/>
      <c r="V35" s="203"/>
      <c r="X35" s="202"/>
      <c r="AK35" s="202"/>
      <c r="AT35" s="202"/>
      <c r="AU35" s="202"/>
      <c r="AV35" s="202"/>
    </row>
    <row r="36" spans="1:58" s="31" customFormat="1" x14ac:dyDescent="0.2">
      <c r="A36" s="197" t="s">
        <v>52</v>
      </c>
      <c r="B36" s="196">
        <v>3728</v>
      </c>
      <c r="C36" s="196">
        <v>3166</v>
      </c>
      <c r="D36" s="196">
        <v>7948</v>
      </c>
      <c r="E36" s="196">
        <v>8847</v>
      </c>
      <c r="F36" s="196">
        <v>8837</v>
      </c>
      <c r="G36" s="196">
        <v>7806</v>
      </c>
      <c r="H36" s="196">
        <v>6813</v>
      </c>
      <c r="I36" s="196">
        <v>7356</v>
      </c>
      <c r="J36" s="196">
        <v>7654</v>
      </c>
      <c r="K36" s="196">
        <v>7836</v>
      </c>
      <c r="L36" s="196">
        <v>7722</v>
      </c>
      <c r="M36" s="196"/>
      <c r="N36" s="33"/>
      <c r="P36" s="33"/>
      <c r="Q36" s="33"/>
      <c r="S36" s="33"/>
      <c r="T36" s="34"/>
      <c r="U36" s="35"/>
      <c r="V36" s="34"/>
      <c r="X36" s="33"/>
      <c r="AK36" s="33"/>
      <c r="AT36" s="33"/>
      <c r="AU36" s="33"/>
      <c r="AV36" s="33"/>
    </row>
    <row r="37" spans="1:58" s="31" customFormat="1" x14ac:dyDescent="0.2">
      <c r="A37" s="197" t="s">
        <v>29</v>
      </c>
      <c r="B37" s="196">
        <v>895</v>
      </c>
      <c r="C37" s="196">
        <v>720</v>
      </c>
      <c r="D37" s="196">
        <v>671</v>
      </c>
      <c r="E37" s="196">
        <v>715</v>
      </c>
      <c r="F37" s="196">
        <v>717</v>
      </c>
      <c r="G37" s="196">
        <v>709</v>
      </c>
      <c r="H37" s="196">
        <v>708</v>
      </c>
      <c r="I37" s="196">
        <v>685</v>
      </c>
      <c r="J37" s="196">
        <v>709</v>
      </c>
      <c r="K37" s="196">
        <v>726</v>
      </c>
      <c r="L37" s="196">
        <v>746</v>
      </c>
      <c r="M37" s="196"/>
      <c r="N37" s="33"/>
      <c r="P37" s="33"/>
      <c r="Q37" s="33"/>
      <c r="S37" s="33"/>
      <c r="T37" s="34"/>
      <c r="U37" s="35"/>
      <c r="V37" s="34"/>
      <c r="X37" s="33"/>
      <c r="AK37" s="33"/>
      <c r="AT37" s="33"/>
      <c r="AU37" s="33"/>
      <c r="AV37" s="33"/>
    </row>
    <row r="38" spans="1:58" s="200" customFormat="1" ht="15" x14ac:dyDescent="0.25">
      <c r="A38" s="209" t="s">
        <v>13</v>
      </c>
      <c r="B38" s="201">
        <v>1313</v>
      </c>
      <c r="C38" s="201">
        <v>1273</v>
      </c>
      <c r="D38" s="201">
        <v>1629</v>
      </c>
      <c r="E38" s="201">
        <v>1336</v>
      </c>
      <c r="F38" s="201">
        <v>1158</v>
      </c>
      <c r="G38" s="201">
        <v>1483</v>
      </c>
      <c r="H38" s="201">
        <v>1221</v>
      </c>
      <c r="I38" s="201">
        <v>1264</v>
      </c>
      <c r="J38" s="201">
        <v>1355</v>
      </c>
      <c r="K38" s="201">
        <v>1568</v>
      </c>
      <c r="L38" s="201">
        <v>1061</v>
      </c>
      <c r="M38" s="201"/>
      <c r="N38" s="202"/>
      <c r="P38" s="202"/>
      <c r="Q38" s="202"/>
      <c r="S38" s="202"/>
      <c r="T38" s="203"/>
      <c r="U38" s="204"/>
      <c r="V38" s="203"/>
      <c r="X38" s="202"/>
      <c r="AK38" s="202"/>
      <c r="AT38" s="202"/>
      <c r="AU38" s="202"/>
      <c r="AV38" s="202"/>
    </row>
    <row r="39" spans="1:58" s="31" customFormat="1" x14ac:dyDescent="0.2">
      <c r="A39" s="197" t="s">
        <v>23</v>
      </c>
      <c r="B39" s="196">
        <v>1313</v>
      </c>
      <c r="C39" s="196">
        <v>1273</v>
      </c>
      <c r="D39" s="196">
        <v>1629</v>
      </c>
      <c r="E39" s="196">
        <v>1336</v>
      </c>
      <c r="F39" s="196">
        <v>1158</v>
      </c>
      <c r="G39" s="196">
        <v>1483</v>
      </c>
      <c r="H39" s="196">
        <v>1221</v>
      </c>
      <c r="I39" s="196">
        <v>1264</v>
      </c>
      <c r="J39" s="196">
        <v>1355</v>
      </c>
      <c r="K39" s="196">
        <v>1568</v>
      </c>
      <c r="L39" s="196">
        <v>1061</v>
      </c>
      <c r="M39" s="196"/>
      <c r="N39" s="33"/>
      <c r="P39" s="33"/>
      <c r="Q39" s="33"/>
      <c r="S39" s="33"/>
      <c r="T39" s="34"/>
      <c r="U39" s="35"/>
      <c r="V39" s="34"/>
      <c r="X39" s="33"/>
      <c r="AK39" s="33"/>
      <c r="AT39" s="33"/>
      <c r="AU39" s="33"/>
      <c r="AV39" s="33"/>
    </row>
    <row r="40" spans="1:58" s="31" customFormat="1" x14ac:dyDescent="0.2">
      <c r="A40" s="191" t="s">
        <v>44</v>
      </c>
      <c r="B40" s="196">
        <v>4749</v>
      </c>
      <c r="C40" s="196">
        <v>4790</v>
      </c>
      <c r="D40" s="196">
        <v>4770</v>
      </c>
      <c r="E40" s="196">
        <v>4754</v>
      </c>
      <c r="F40" s="196">
        <v>4737</v>
      </c>
      <c r="G40" s="196">
        <v>4703</v>
      </c>
      <c r="H40" s="196">
        <v>4647</v>
      </c>
      <c r="I40" s="196">
        <v>4794</v>
      </c>
      <c r="J40" s="196">
        <v>4848</v>
      </c>
      <c r="K40" s="196">
        <v>4951</v>
      </c>
      <c r="L40" s="196">
        <v>5016</v>
      </c>
      <c r="M40" s="196"/>
      <c r="N40" s="33"/>
      <c r="P40" s="33"/>
      <c r="Q40" s="33"/>
      <c r="S40" s="33"/>
      <c r="T40" s="34"/>
      <c r="U40" s="35"/>
      <c r="V40" s="34"/>
      <c r="X40" s="33"/>
      <c r="AK40" s="33"/>
      <c r="AT40" s="33"/>
      <c r="AU40" s="33"/>
      <c r="AV40" s="33"/>
    </row>
    <row r="41" spans="1:58" s="31" customFormat="1" ht="15" x14ac:dyDescent="0.25">
      <c r="A41" s="190" t="s">
        <v>109</v>
      </c>
      <c r="B41" s="201">
        <v>10685</v>
      </c>
      <c r="C41" s="201">
        <v>9949</v>
      </c>
      <c r="D41" s="201">
        <v>15018</v>
      </c>
      <c r="E41" s="201">
        <v>15652</v>
      </c>
      <c r="F41" s="201">
        <v>15449</v>
      </c>
      <c r="G41" s="201">
        <v>14701</v>
      </c>
      <c r="H41" s="201">
        <v>13389</v>
      </c>
      <c r="I41" s="201">
        <v>14099</v>
      </c>
      <c r="J41" s="201">
        <v>14566</v>
      </c>
      <c r="K41" s="201">
        <v>15081</v>
      </c>
      <c r="L41" s="201">
        <v>14545</v>
      </c>
      <c r="M41" s="201"/>
      <c r="N41" s="33"/>
      <c r="P41" s="33"/>
      <c r="Q41" s="33"/>
      <c r="S41" s="33"/>
      <c r="T41" s="34"/>
      <c r="U41" s="35"/>
      <c r="V41" s="34"/>
      <c r="X41" s="33"/>
      <c r="AK41" s="33"/>
      <c r="AT41" s="33"/>
      <c r="AU41" s="33"/>
      <c r="AV41" s="33"/>
    </row>
    <row r="42" spans="1:58" s="31" customFormat="1" ht="15" x14ac:dyDescent="0.25">
      <c r="A42" s="190" t="s">
        <v>117</v>
      </c>
      <c r="B42" s="201">
        <v>10993</v>
      </c>
      <c r="C42" s="201">
        <v>10208</v>
      </c>
      <c r="D42" s="201">
        <v>15255</v>
      </c>
      <c r="E42" s="201">
        <v>15989</v>
      </c>
      <c r="F42" s="201">
        <v>16712</v>
      </c>
      <c r="G42" s="201">
        <v>15145</v>
      </c>
      <c r="H42" s="201">
        <v>13537</v>
      </c>
      <c r="I42" s="201">
        <v>19070</v>
      </c>
      <c r="J42" s="201">
        <v>16615</v>
      </c>
      <c r="K42" s="201">
        <v>19872</v>
      </c>
      <c r="L42" s="201">
        <v>17925</v>
      </c>
      <c r="M42" s="201"/>
      <c r="N42" s="33"/>
      <c r="P42" s="33"/>
      <c r="Q42" s="33"/>
      <c r="S42" s="33"/>
      <c r="T42" s="34"/>
      <c r="U42" s="35"/>
      <c r="V42" s="34"/>
      <c r="X42" s="33"/>
      <c r="AK42" s="33"/>
      <c r="AT42" s="33"/>
      <c r="AU42" s="33"/>
      <c r="AV42" s="33"/>
    </row>
    <row r="43" spans="1:58" s="39" customFormat="1" ht="15" x14ac:dyDescent="0.25">
      <c r="A43" s="206" t="s">
        <v>100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42"/>
      <c r="O43" s="42"/>
      <c r="P43" s="42"/>
      <c r="Q43" s="42"/>
      <c r="R43" s="42"/>
      <c r="S43" s="42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8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1"/>
      <c r="AZ43" s="1"/>
      <c r="BA43" s="1"/>
      <c r="BB43" s="1"/>
      <c r="BC43" s="1"/>
      <c r="BD43" s="1"/>
      <c r="BE43" s="1"/>
      <c r="BF43" s="1"/>
    </row>
    <row r="44" spans="1:58" s="200" customFormat="1" ht="15" x14ac:dyDescent="0.25">
      <c r="A44" s="209" t="s">
        <v>65</v>
      </c>
      <c r="B44" s="201">
        <v>26104</v>
      </c>
      <c r="C44" s="201">
        <v>29410</v>
      </c>
      <c r="D44" s="201">
        <v>22693</v>
      </c>
      <c r="E44" s="201">
        <v>27867</v>
      </c>
      <c r="F44" s="201">
        <v>31784</v>
      </c>
      <c r="G44" s="201">
        <v>25175</v>
      </c>
      <c r="H44" s="201">
        <v>30224</v>
      </c>
      <c r="I44" s="201">
        <v>21218</v>
      </c>
      <c r="J44" s="201">
        <v>20759</v>
      </c>
      <c r="K44" s="201">
        <v>21067</v>
      </c>
      <c r="L44" s="201">
        <v>20783</v>
      </c>
      <c r="M44" s="201"/>
      <c r="N44" s="202"/>
      <c r="P44" s="202"/>
      <c r="Q44" s="202"/>
      <c r="S44" s="202"/>
      <c r="T44" s="203"/>
      <c r="U44" s="204"/>
      <c r="V44" s="203"/>
      <c r="X44" s="202"/>
      <c r="AK44" s="202"/>
      <c r="AT44" s="202"/>
      <c r="AU44" s="202"/>
      <c r="AV44" s="202"/>
    </row>
    <row r="45" spans="1:58" s="31" customFormat="1" x14ac:dyDescent="0.2">
      <c r="A45" s="197" t="s">
        <v>52</v>
      </c>
      <c r="B45" s="196">
        <v>26104</v>
      </c>
      <c r="C45" s="196">
        <v>29410</v>
      </c>
      <c r="D45" s="196">
        <v>22693</v>
      </c>
      <c r="E45" s="196">
        <v>27867</v>
      </c>
      <c r="F45" s="196">
        <v>31784</v>
      </c>
      <c r="G45" s="196">
        <v>25175</v>
      </c>
      <c r="H45" s="196">
        <v>30224</v>
      </c>
      <c r="I45" s="196">
        <v>21218</v>
      </c>
      <c r="J45" s="196">
        <v>20759</v>
      </c>
      <c r="K45" s="196">
        <v>21067</v>
      </c>
      <c r="L45" s="196">
        <v>20783</v>
      </c>
      <c r="M45" s="196"/>
      <c r="N45" s="33"/>
      <c r="P45" s="33"/>
      <c r="Q45" s="33"/>
      <c r="S45" s="33"/>
      <c r="T45" s="34"/>
      <c r="U45" s="35"/>
      <c r="V45" s="34"/>
      <c r="X45" s="33"/>
      <c r="AK45" s="33"/>
      <c r="AT45" s="33"/>
      <c r="AU45" s="33"/>
      <c r="AV45" s="33"/>
    </row>
    <row r="46" spans="1:58" s="200" customFormat="1" ht="15" x14ac:dyDescent="0.25">
      <c r="A46" s="209" t="s">
        <v>13</v>
      </c>
      <c r="B46" s="201">
        <v>123682</v>
      </c>
      <c r="C46" s="201">
        <v>120123</v>
      </c>
      <c r="D46" s="201">
        <v>123486</v>
      </c>
      <c r="E46" s="201">
        <v>117309</v>
      </c>
      <c r="F46" s="201">
        <v>113719</v>
      </c>
      <c r="G46" s="201">
        <v>119522</v>
      </c>
      <c r="H46" s="201">
        <v>118047</v>
      </c>
      <c r="I46" s="201">
        <v>129560</v>
      </c>
      <c r="J46" s="201">
        <v>129475</v>
      </c>
      <c r="K46" s="201">
        <v>130953</v>
      </c>
      <c r="L46" s="201">
        <v>132254</v>
      </c>
      <c r="M46" s="201"/>
      <c r="N46" s="202"/>
      <c r="P46" s="202"/>
      <c r="Q46" s="202"/>
      <c r="S46" s="202"/>
      <c r="T46" s="203"/>
      <c r="U46" s="204"/>
      <c r="V46" s="203"/>
      <c r="X46" s="202"/>
      <c r="AK46" s="202"/>
      <c r="AT46" s="202"/>
      <c r="AU46" s="202"/>
      <c r="AV46" s="202"/>
    </row>
    <row r="47" spans="1:58" s="31" customFormat="1" x14ac:dyDescent="0.2">
      <c r="A47" s="197" t="s">
        <v>56</v>
      </c>
      <c r="B47" s="196">
        <v>98006</v>
      </c>
      <c r="C47" s="196">
        <v>94004</v>
      </c>
      <c r="D47" s="196">
        <v>102007</v>
      </c>
      <c r="E47" s="196">
        <v>89791</v>
      </c>
      <c r="F47" s="196">
        <v>85005</v>
      </c>
      <c r="G47" s="196">
        <v>94007</v>
      </c>
      <c r="H47" s="196">
        <v>95001</v>
      </c>
      <c r="I47" s="196">
        <v>103002</v>
      </c>
      <c r="J47" s="196">
        <v>103002</v>
      </c>
      <c r="K47" s="196">
        <v>99001</v>
      </c>
      <c r="L47" s="196">
        <v>107002</v>
      </c>
      <c r="M47" s="196"/>
      <c r="N47" s="33"/>
      <c r="P47" s="33"/>
      <c r="Q47" s="33"/>
      <c r="S47" s="33"/>
      <c r="T47" s="34"/>
      <c r="U47" s="35"/>
      <c r="V47" s="34"/>
      <c r="X47" s="33"/>
      <c r="AK47" s="33"/>
      <c r="AT47" s="33"/>
      <c r="AU47" s="33"/>
      <c r="AV47" s="33"/>
    </row>
    <row r="48" spans="1:58" s="31" customFormat="1" x14ac:dyDescent="0.2">
      <c r="A48" s="197" t="s">
        <v>57</v>
      </c>
      <c r="B48" s="196">
        <v>25676</v>
      </c>
      <c r="C48" s="196">
        <v>26119</v>
      </c>
      <c r="D48" s="196">
        <v>21479</v>
      </c>
      <c r="E48" s="196">
        <v>27518</v>
      </c>
      <c r="F48" s="196">
        <v>28714</v>
      </c>
      <c r="G48" s="196">
        <v>25515</v>
      </c>
      <c r="H48" s="196">
        <v>23046</v>
      </c>
      <c r="I48" s="196">
        <v>26558</v>
      </c>
      <c r="J48" s="196">
        <v>26473</v>
      </c>
      <c r="K48" s="196">
        <v>31952</v>
      </c>
      <c r="L48" s="196">
        <v>25252</v>
      </c>
      <c r="M48" s="196"/>
      <c r="N48" s="33"/>
      <c r="P48" s="33"/>
      <c r="Q48" s="33"/>
      <c r="S48" s="33"/>
      <c r="T48" s="34"/>
      <c r="U48" s="35"/>
      <c r="V48" s="34"/>
      <c r="X48" s="33"/>
      <c r="Y48" s="31" t="e">
        <f>ROUND(T48,0)-ROUND(#REF!,0)-ROUND(T46,0)-ROUND(T47,0)</f>
        <v>#REF!</v>
      </c>
      <c r="AK48" s="33"/>
      <c r="AT48" s="33"/>
      <c r="AU48" s="33"/>
      <c r="AV48" s="33"/>
    </row>
    <row r="49" spans="1:58" s="31" customFormat="1" x14ac:dyDescent="0.2">
      <c r="A49" s="192" t="s">
        <v>18</v>
      </c>
      <c r="B49" s="196">
        <v>126322</v>
      </c>
      <c r="C49" s="196">
        <v>127339</v>
      </c>
      <c r="D49" s="196">
        <v>128366</v>
      </c>
      <c r="E49" s="196">
        <v>129396</v>
      </c>
      <c r="F49" s="196">
        <v>130425</v>
      </c>
      <c r="G49" s="196">
        <v>131451</v>
      </c>
      <c r="H49" s="196">
        <v>132453</v>
      </c>
      <c r="I49" s="196">
        <v>131489</v>
      </c>
      <c r="J49" s="196">
        <v>130539</v>
      </c>
      <c r="K49" s="196">
        <v>129612</v>
      </c>
      <c r="L49" s="196">
        <v>129671</v>
      </c>
      <c r="M49" s="196"/>
      <c r="N49" s="33"/>
      <c r="P49" s="33"/>
      <c r="Q49" s="33"/>
      <c r="S49" s="33"/>
      <c r="T49" s="34"/>
      <c r="U49" s="35"/>
      <c r="V49" s="34"/>
      <c r="X49" s="33"/>
      <c r="AK49" s="33"/>
      <c r="AT49" s="33"/>
      <c r="AU49" s="33"/>
      <c r="AV49" s="33"/>
    </row>
    <row r="50" spans="1:58" s="31" customFormat="1" x14ac:dyDescent="0.2">
      <c r="A50" s="192" t="s">
        <v>4</v>
      </c>
      <c r="B50" s="196">
        <v>4729</v>
      </c>
      <c r="C50" s="196">
        <v>4759</v>
      </c>
      <c r="D50" s="196">
        <v>4734</v>
      </c>
      <c r="E50" s="196">
        <v>5374</v>
      </c>
      <c r="F50" s="196">
        <v>4744</v>
      </c>
      <c r="G50" s="196">
        <v>4684</v>
      </c>
      <c r="H50" s="196">
        <v>4854</v>
      </c>
      <c r="I50" s="196">
        <v>4736</v>
      </c>
      <c r="J50" s="196">
        <v>4916</v>
      </c>
      <c r="K50" s="196">
        <v>4717</v>
      </c>
      <c r="L50" s="196">
        <v>4745</v>
      </c>
      <c r="M50" s="196"/>
      <c r="N50" s="33"/>
      <c r="P50" s="33"/>
      <c r="Q50" s="33"/>
      <c r="S50" s="33"/>
      <c r="T50" s="34"/>
      <c r="U50" s="35"/>
      <c r="V50" s="34"/>
      <c r="X50" s="33"/>
      <c r="AK50" s="33"/>
      <c r="AT50" s="33"/>
      <c r="AU50" s="33"/>
      <c r="AV50" s="33"/>
    </row>
    <row r="51" spans="1:58" s="31" customFormat="1" ht="15" x14ac:dyDescent="0.25">
      <c r="A51" s="190" t="s">
        <v>118</v>
      </c>
      <c r="B51" s="201">
        <v>280837</v>
      </c>
      <c r="C51" s="201">
        <v>281631</v>
      </c>
      <c r="D51" s="201">
        <v>279279</v>
      </c>
      <c r="E51" s="201">
        <v>279946</v>
      </c>
      <c r="F51" s="201">
        <v>280672</v>
      </c>
      <c r="G51" s="201">
        <v>280832</v>
      </c>
      <c r="H51" s="201">
        <v>285578</v>
      </c>
      <c r="I51" s="201">
        <v>287003</v>
      </c>
      <c r="J51" s="201">
        <v>285689</v>
      </c>
      <c r="K51" s="201">
        <v>286349</v>
      </c>
      <c r="L51" s="201">
        <v>287453</v>
      </c>
      <c r="M51" s="201"/>
      <c r="N51" s="33"/>
      <c r="P51" s="33"/>
      <c r="Q51" s="33"/>
      <c r="S51" s="33"/>
      <c r="T51" s="34"/>
      <c r="U51" s="35"/>
      <c r="V51" s="34"/>
      <c r="X51" s="33"/>
      <c r="AK51" s="33"/>
      <c r="AT51" s="33"/>
      <c r="AU51" s="33"/>
      <c r="AV51" s="33"/>
    </row>
    <row r="52" spans="1:58" s="31" customFormat="1" ht="15" x14ac:dyDescent="0.25">
      <c r="A52" s="190" t="s">
        <v>112</v>
      </c>
      <c r="B52" s="201">
        <v>349374</v>
      </c>
      <c r="C52" s="201">
        <v>349801</v>
      </c>
      <c r="D52" s="201">
        <v>353117</v>
      </c>
      <c r="E52" s="201">
        <v>355772</v>
      </c>
      <c r="F52" s="201">
        <v>357622</v>
      </c>
      <c r="G52" s="201">
        <v>356146</v>
      </c>
      <c r="H52" s="201">
        <v>359792</v>
      </c>
      <c r="I52" s="201">
        <v>367511</v>
      </c>
      <c r="J52" s="201">
        <v>365295</v>
      </c>
      <c r="K52" s="201">
        <v>369581</v>
      </c>
      <c r="L52" s="201">
        <v>368212</v>
      </c>
      <c r="M52" s="201"/>
      <c r="N52" s="33"/>
      <c r="P52" s="33"/>
      <c r="Q52" s="33"/>
      <c r="S52" s="33"/>
      <c r="T52" s="34"/>
      <c r="U52" s="35"/>
      <c r="V52" s="34"/>
      <c r="X52" s="33"/>
      <c r="Y52" s="33">
        <f>ROUND(T52,0)-ROUND(T51,0)-ROUND(T50,0)</f>
        <v>0</v>
      </c>
      <c r="AK52" s="33"/>
      <c r="AT52" s="33"/>
      <c r="AU52" s="33"/>
      <c r="AV52" s="33"/>
    </row>
    <row r="53" spans="1:58" s="39" customFormat="1" ht="15" x14ac:dyDescent="0.25">
      <c r="A53" s="206" t="s">
        <v>5</v>
      </c>
      <c r="B53" s="207">
        <v>5834</v>
      </c>
      <c r="C53" s="207">
        <v>7957</v>
      </c>
      <c r="D53" s="207">
        <v>7505</v>
      </c>
      <c r="E53" s="207">
        <v>6277</v>
      </c>
      <c r="F53" s="207">
        <v>6213</v>
      </c>
      <c r="G53" s="207">
        <v>3656</v>
      </c>
      <c r="H53" s="207">
        <v>148</v>
      </c>
      <c r="I53" s="207">
        <v>11235</v>
      </c>
      <c r="J53" s="207">
        <v>16311</v>
      </c>
      <c r="K53" s="207">
        <v>23141</v>
      </c>
      <c r="L53" s="207">
        <v>31828</v>
      </c>
      <c r="M53" s="207"/>
      <c r="N53" s="42"/>
      <c r="O53" s="42"/>
      <c r="P53" s="42"/>
      <c r="Q53" s="42"/>
      <c r="R53" s="42"/>
      <c r="S53" s="42"/>
      <c r="T53" s="41"/>
      <c r="U53" s="41"/>
      <c r="V53" s="41"/>
      <c r="W53" s="41"/>
      <c r="X53" s="41"/>
      <c r="Y53" s="41">
        <f>ROUND(T53,0)-ROUND(T48,0)-ROUND(T52,0)</f>
        <v>0</v>
      </c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8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1"/>
      <c r="AZ53" s="1"/>
      <c r="BA53" s="1"/>
      <c r="BB53" s="1"/>
      <c r="BC53" s="1"/>
      <c r="BD53" s="1"/>
      <c r="BE53" s="1"/>
      <c r="BF53" s="1"/>
    </row>
    <row r="54" spans="1:58" s="31" customFormat="1" x14ac:dyDescent="0.2">
      <c r="A54" s="199" t="s">
        <v>9</v>
      </c>
      <c r="B54" s="196">
        <v>919</v>
      </c>
      <c r="C54" s="196">
        <v>2248</v>
      </c>
      <c r="D54" s="196">
        <v>1975</v>
      </c>
      <c r="E54" s="196">
        <v>858</v>
      </c>
      <c r="F54" s="196">
        <v>-152</v>
      </c>
      <c r="G54" s="196">
        <v>-2730</v>
      </c>
      <c r="H54" s="196">
        <v>-5517</v>
      </c>
      <c r="I54" s="196">
        <v>4464</v>
      </c>
      <c r="J54" s="196">
        <v>10038</v>
      </c>
      <c r="K54" s="196">
        <v>16875</v>
      </c>
      <c r="L54" s="196">
        <v>23986</v>
      </c>
      <c r="M54" s="196"/>
      <c r="N54" s="33"/>
      <c r="P54" s="33"/>
      <c r="Q54" s="33"/>
      <c r="S54" s="33"/>
      <c r="T54" s="34"/>
      <c r="U54" s="35"/>
      <c r="V54" s="34"/>
      <c r="X54" s="33"/>
      <c r="AK54" s="33"/>
      <c r="AT54" s="33"/>
      <c r="AU54" s="33"/>
      <c r="AV54" s="33"/>
    </row>
    <row r="55" spans="1:58" s="31" customFormat="1" x14ac:dyDescent="0.2">
      <c r="A55" s="199" t="s">
        <v>8</v>
      </c>
      <c r="B55" s="196">
        <v>3145</v>
      </c>
      <c r="C55" s="196">
        <v>3906</v>
      </c>
      <c r="D55" s="196">
        <v>3728</v>
      </c>
      <c r="E55" s="196">
        <v>3603</v>
      </c>
      <c r="F55" s="196">
        <v>4488</v>
      </c>
      <c r="G55" s="196">
        <v>4642</v>
      </c>
      <c r="H55" s="196">
        <v>3921</v>
      </c>
      <c r="I55" s="196">
        <v>4919</v>
      </c>
      <c r="J55" s="196">
        <v>4453</v>
      </c>
      <c r="K55" s="196">
        <v>4457</v>
      </c>
      <c r="L55" s="196">
        <v>6051</v>
      </c>
      <c r="M55" s="196"/>
      <c r="N55" s="33"/>
      <c r="P55" s="33"/>
      <c r="Q55" s="33"/>
      <c r="S55" s="33"/>
      <c r="T55" s="34"/>
      <c r="U55" s="35"/>
      <c r="V55" s="34"/>
      <c r="X55" s="33"/>
      <c r="AK55" s="33"/>
      <c r="AT55" s="33"/>
      <c r="AU55" s="33"/>
      <c r="AV55" s="33"/>
    </row>
    <row r="56" spans="1:58" s="31" customFormat="1" x14ac:dyDescent="0.2">
      <c r="A56" s="199" t="s">
        <v>28</v>
      </c>
      <c r="B56" s="196">
        <v>1770</v>
      </c>
      <c r="C56" s="196">
        <v>1803</v>
      </c>
      <c r="D56" s="196">
        <v>1802</v>
      </c>
      <c r="E56" s="196">
        <v>1816</v>
      </c>
      <c r="F56" s="196">
        <v>1877</v>
      </c>
      <c r="G56" s="196">
        <v>1744</v>
      </c>
      <c r="H56" s="196">
        <v>1744</v>
      </c>
      <c r="I56" s="196">
        <v>1852</v>
      </c>
      <c r="J56" s="196">
        <v>1820</v>
      </c>
      <c r="K56" s="196">
        <v>1809</v>
      </c>
      <c r="L56" s="196">
        <v>1791</v>
      </c>
      <c r="M56" s="196"/>
      <c r="N56" s="33"/>
      <c r="P56" s="33"/>
      <c r="Q56" s="33"/>
      <c r="S56" s="33"/>
      <c r="T56" s="34"/>
      <c r="U56" s="35"/>
      <c r="V56" s="34"/>
      <c r="X56" s="33"/>
      <c r="AK56" s="33"/>
      <c r="AT56" s="33"/>
      <c r="AU56" s="33"/>
      <c r="AV56" s="33"/>
    </row>
    <row r="57" spans="1:58" s="39" customFormat="1" ht="15" x14ac:dyDescent="0.25">
      <c r="A57" s="206" t="s">
        <v>47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42"/>
      <c r="O57" s="42"/>
      <c r="P57" s="42"/>
      <c r="Q57" s="42"/>
      <c r="R57" s="42"/>
      <c r="S57" s="42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8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1"/>
      <c r="AZ57" s="1"/>
      <c r="BA57" s="1"/>
      <c r="BB57" s="1"/>
      <c r="BC57" s="1"/>
      <c r="BD57" s="1"/>
      <c r="BE57" s="1"/>
      <c r="BF57" s="1"/>
    </row>
    <row r="58" spans="1:58" s="31" customFormat="1" x14ac:dyDescent="0.2">
      <c r="A58" s="191" t="s">
        <v>19</v>
      </c>
      <c r="B58" s="196">
        <v>3985</v>
      </c>
      <c r="C58" s="196">
        <v>3985</v>
      </c>
      <c r="D58" s="196">
        <v>3985</v>
      </c>
      <c r="E58" s="196">
        <v>3985</v>
      </c>
      <c r="F58" s="196">
        <v>3985</v>
      </c>
      <c r="G58" s="196">
        <v>3985</v>
      </c>
      <c r="H58" s="196">
        <v>3985</v>
      </c>
      <c r="I58" s="196">
        <v>3985</v>
      </c>
      <c r="J58" s="196">
        <v>3985</v>
      </c>
      <c r="K58" s="196">
        <v>3985</v>
      </c>
      <c r="L58" s="196">
        <v>3985</v>
      </c>
      <c r="M58" s="196"/>
      <c r="N58" s="33"/>
      <c r="P58" s="33"/>
      <c r="Q58" s="33"/>
      <c r="S58" s="33"/>
      <c r="T58" s="34"/>
      <c r="U58" s="35"/>
      <c r="V58" s="34"/>
      <c r="X58" s="33"/>
      <c r="AK58" s="33"/>
      <c r="AT58" s="33"/>
      <c r="AU58" s="33"/>
      <c r="AV58" s="33"/>
    </row>
    <row r="59" spans="1:58" s="31" customFormat="1" x14ac:dyDescent="0.2">
      <c r="A59" s="191" t="s">
        <v>6</v>
      </c>
      <c r="B59" s="252">
        <v>-51397</v>
      </c>
      <c r="C59" s="252">
        <v>-51499</v>
      </c>
      <c r="D59" s="201">
        <v>-51583</v>
      </c>
      <c r="E59" s="201">
        <v>-51619</v>
      </c>
      <c r="F59" s="201">
        <v>-51600</v>
      </c>
      <c r="G59" s="201">
        <v>-51425</v>
      </c>
      <c r="H59" s="201">
        <v>-51529</v>
      </c>
      <c r="I59" s="201">
        <v>-51504</v>
      </c>
      <c r="J59" s="201">
        <v>-51477</v>
      </c>
      <c r="K59" s="201">
        <v>-51361</v>
      </c>
      <c r="L59" s="201">
        <v>-51327</v>
      </c>
      <c r="M59" s="201"/>
      <c r="N59" s="33"/>
      <c r="P59" s="33"/>
      <c r="Q59" s="33"/>
      <c r="S59" s="33"/>
      <c r="T59" s="34"/>
      <c r="U59" s="35"/>
      <c r="V59" s="34"/>
      <c r="X59" s="33"/>
      <c r="Y59" s="33">
        <f>ROUND(T59,0)-ROUND(T57,0)-ROUND(T58,0)</f>
        <v>0</v>
      </c>
      <c r="AK59" s="33"/>
      <c r="AT59" s="33"/>
      <c r="AU59" s="33"/>
      <c r="AV59" s="33"/>
    </row>
    <row r="60" spans="1:58" s="31" customFormat="1" ht="15" x14ac:dyDescent="0.25">
      <c r="A60" s="190" t="s">
        <v>79</v>
      </c>
      <c r="B60" s="201">
        <v>-47412</v>
      </c>
      <c r="C60" s="201">
        <v>-47514</v>
      </c>
      <c r="D60" s="201">
        <v>-47598</v>
      </c>
      <c r="E60" s="201">
        <v>-47634</v>
      </c>
      <c r="F60" s="201">
        <v>-47615</v>
      </c>
      <c r="G60" s="201">
        <v>-47440</v>
      </c>
      <c r="H60" s="201">
        <v>-47544</v>
      </c>
      <c r="I60" s="201">
        <v>-47519</v>
      </c>
      <c r="J60" s="201">
        <v>-47492</v>
      </c>
      <c r="K60" s="201">
        <v>-47376</v>
      </c>
      <c r="L60" s="201">
        <v>-47342</v>
      </c>
      <c r="M60" s="201"/>
      <c r="N60" s="33"/>
      <c r="P60" s="33"/>
      <c r="Q60" s="33"/>
      <c r="S60" s="33"/>
      <c r="T60" s="34"/>
      <c r="U60" s="35"/>
      <c r="V60" s="34"/>
      <c r="X60" s="33"/>
      <c r="AK60" s="33"/>
      <c r="AT60" s="33"/>
      <c r="AU60" s="33"/>
      <c r="AV60" s="33"/>
    </row>
    <row r="61" spans="1:58" s="31" customFormat="1" ht="15" x14ac:dyDescent="0.2">
      <c r="A61" s="193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33"/>
      <c r="P61" s="33"/>
      <c r="Q61" s="33"/>
      <c r="S61" s="33"/>
      <c r="T61" s="34"/>
      <c r="U61" s="35"/>
      <c r="V61" s="34"/>
      <c r="X61" s="33"/>
      <c r="AK61" s="33"/>
      <c r="AT61" s="33"/>
      <c r="AU61" s="33"/>
      <c r="AV61" s="33"/>
    </row>
    <row r="62" spans="1:58" s="222" customFormat="1" x14ac:dyDescent="0.2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1"/>
      <c r="P62" s="221"/>
      <c r="Q62" s="221"/>
      <c r="S62" s="221"/>
      <c r="T62" s="223"/>
      <c r="U62" s="224"/>
      <c r="V62" s="223"/>
      <c r="X62" s="221"/>
      <c r="AK62" s="221"/>
      <c r="AT62" s="221"/>
      <c r="AU62" s="221"/>
      <c r="AV62" s="221"/>
    </row>
    <row r="63" spans="1:58" s="31" customFormat="1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33"/>
      <c r="P63" s="33"/>
      <c r="Q63" s="33"/>
      <c r="S63" s="33"/>
      <c r="T63" s="34"/>
      <c r="U63" s="35"/>
      <c r="V63" s="34"/>
      <c r="X63" s="33"/>
      <c r="Y63" s="31">
        <f>ROUND(T63,0)-ROUND(T61,0)-ROUND(T62,0)</f>
        <v>0</v>
      </c>
      <c r="AK63" s="33"/>
      <c r="AT63" s="33"/>
      <c r="AU63" s="33"/>
      <c r="AV63" s="33"/>
    </row>
    <row r="64" spans="1:58" s="31" customFormat="1" x14ac:dyDescent="0.2"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33"/>
      <c r="P64" s="33"/>
      <c r="Q64" s="33"/>
      <c r="S64" s="33"/>
      <c r="T64" s="34"/>
      <c r="U64" s="35"/>
      <c r="V64" s="34"/>
      <c r="X64" s="33"/>
      <c r="Y64" s="31">
        <f>ROUND(T64,0)-ROUND(T59,0)-ROUND(T63,0)</f>
        <v>0</v>
      </c>
      <c r="AK64" s="33"/>
      <c r="AT64" s="33"/>
      <c r="AU64" s="33"/>
      <c r="AV64" s="33"/>
    </row>
    <row r="65" spans="2:48" s="31" customFormat="1" x14ac:dyDescent="0.2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33"/>
      <c r="P65" s="33"/>
      <c r="Q65" s="33"/>
      <c r="S65" s="33"/>
      <c r="T65" s="34"/>
      <c r="U65" s="35"/>
      <c r="V65" s="34"/>
      <c r="X65" s="33"/>
      <c r="AK65" s="33"/>
      <c r="AT65" s="33"/>
      <c r="AU65" s="33"/>
      <c r="AV65" s="33"/>
    </row>
    <row r="66" spans="2:48" s="31" customFormat="1" x14ac:dyDescent="0.2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33"/>
      <c r="P66" s="33"/>
      <c r="Q66" s="33"/>
      <c r="S66" s="33"/>
      <c r="T66" s="34"/>
      <c r="U66" s="35"/>
      <c r="V66" s="34"/>
      <c r="X66" s="33"/>
      <c r="AK66" s="33"/>
      <c r="AT66" s="33"/>
      <c r="AU66" s="33"/>
      <c r="AV66" s="33"/>
    </row>
    <row r="67" spans="2:48" s="31" customFormat="1" x14ac:dyDescent="0.2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33"/>
      <c r="P67" s="33"/>
      <c r="Q67" s="33"/>
      <c r="S67" s="33"/>
      <c r="T67" s="34"/>
      <c r="U67" s="35"/>
      <c r="V67" s="34"/>
      <c r="X67" s="33"/>
      <c r="AK67" s="33"/>
      <c r="AT67" s="33"/>
      <c r="AU67" s="33"/>
      <c r="AV67" s="33"/>
    </row>
    <row r="68" spans="2:48" s="31" customFormat="1" x14ac:dyDescent="0.2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33"/>
      <c r="P68" s="33"/>
      <c r="Q68" s="33"/>
      <c r="S68" s="33"/>
      <c r="T68" s="34"/>
      <c r="U68" s="35"/>
      <c r="V68" s="34"/>
      <c r="X68" s="33"/>
      <c r="AK68" s="33"/>
      <c r="AT68" s="33"/>
      <c r="AU68" s="33"/>
      <c r="AV68" s="33"/>
    </row>
    <row r="69" spans="2:48" s="31" customFormat="1" x14ac:dyDescent="0.2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33"/>
      <c r="P69" s="33"/>
      <c r="Q69" s="33"/>
      <c r="S69" s="33"/>
      <c r="T69" s="34"/>
      <c r="U69" s="35"/>
      <c r="V69" s="34"/>
      <c r="X69" s="33"/>
      <c r="AK69" s="33"/>
      <c r="AT69" s="33"/>
      <c r="AU69" s="33"/>
      <c r="AV69" s="33"/>
    </row>
    <row r="70" spans="2:48" s="31" customFormat="1" x14ac:dyDescent="0.2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33"/>
      <c r="P70" s="33"/>
      <c r="Q70" s="33"/>
      <c r="S70" s="33"/>
      <c r="T70" s="34"/>
      <c r="U70" s="35"/>
      <c r="V70" s="34"/>
      <c r="X70" s="33"/>
      <c r="AK70" s="33"/>
      <c r="AT70" s="33"/>
      <c r="AU70" s="33"/>
      <c r="AV70" s="33"/>
    </row>
    <row r="71" spans="2:48" s="31" customFormat="1" x14ac:dyDescent="0.2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33"/>
      <c r="P71" s="33"/>
      <c r="Q71" s="33"/>
      <c r="S71" s="33"/>
      <c r="T71" s="34"/>
      <c r="U71" s="35"/>
      <c r="V71" s="34"/>
      <c r="X71" s="33"/>
      <c r="Y71" s="31">
        <f>ROUND(T71,0)-ROUND(T68,0)-ROUND(T69,0)-ROUND(T70,0)</f>
        <v>0</v>
      </c>
      <c r="AK71" s="33"/>
      <c r="AT71" s="33"/>
      <c r="AU71" s="33"/>
      <c r="AV71" s="33"/>
    </row>
    <row r="72" spans="2:48" s="31" customFormat="1" x14ac:dyDescent="0.2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33"/>
      <c r="P72" s="33"/>
      <c r="Q72" s="33"/>
      <c r="S72" s="33"/>
      <c r="T72" s="34"/>
      <c r="U72" s="35"/>
      <c r="V72" s="34"/>
      <c r="X72" s="33"/>
      <c r="AK72" s="33"/>
      <c r="AT72" s="33"/>
      <c r="AU72" s="33"/>
      <c r="AV72" s="33"/>
    </row>
    <row r="73" spans="2:48" s="31" customFormat="1" x14ac:dyDescent="0.2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33"/>
      <c r="P73" s="33"/>
      <c r="Q73" s="33"/>
      <c r="S73" s="33"/>
      <c r="T73" s="34"/>
      <c r="U73" s="35"/>
      <c r="V73" s="34"/>
      <c r="X73" s="33"/>
      <c r="AK73" s="33"/>
      <c r="AT73" s="33"/>
      <c r="AU73" s="33"/>
      <c r="AV73" s="33"/>
    </row>
    <row r="74" spans="2:48" s="31" customFormat="1" x14ac:dyDescent="0.2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33"/>
      <c r="P74" s="33"/>
      <c r="Q74" s="33"/>
      <c r="S74" s="33"/>
      <c r="T74" s="34"/>
      <c r="U74" s="35"/>
      <c r="V74" s="34"/>
      <c r="X74" s="33"/>
      <c r="AK74" s="33"/>
      <c r="AT74" s="33"/>
      <c r="AU74" s="33"/>
      <c r="AV74" s="33"/>
    </row>
    <row r="75" spans="2:48" s="31" customFormat="1" x14ac:dyDescent="0.2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33"/>
      <c r="P75" s="33"/>
      <c r="Q75" s="33"/>
      <c r="S75" s="33"/>
      <c r="T75" s="34"/>
      <c r="U75" s="35"/>
      <c r="V75" s="34"/>
      <c r="X75" s="33"/>
      <c r="AK75" s="33"/>
      <c r="AT75" s="33"/>
      <c r="AU75" s="33"/>
      <c r="AV75" s="33"/>
    </row>
    <row r="76" spans="2:48" s="31" customFormat="1" x14ac:dyDescent="0.2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33"/>
      <c r="P76" s="33"/>
      <c r="Q76" s="33"/>
      <c r="S76" s="33"/>
      <c r="T76" s="34"/>
      <c r="U76" s="35"/>
      <c r="V76" s="34"/>
      <c r="X76" s="33"/>
      <c r="AK76" s="33"/>
      <c r="AT76" s="33"/>
      <c r="AU76" s="33"/>
      <c r="AV76" s="33"/>
    </row>
    <row r="77" spans="2:48" s="31" customFormat="1" x14ac:dyDescent="0.2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33"/>
      <c r="P77" s="33"/>
      <c r="Q77" s="33"/>
      <c r="S77" s="33"/>
      <c r="T77" s="34"/>
      <c r="U77" s="35"/>
      <c r="V77" s="34"/>
      <c r="X77" s="33"/>
      <c r="AK77" s="33"/>
      <c r="AT77" s="33"/>
      <c r="AU77" s="33"/>
      <c r="AV77" s="33"/>
    </row>
    <row r="78" spans="2:48" s="31" customFormat="1" x14ac:dyDescent="0.2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33"/>
      <c r="P78" s="33"/>
      <c r="Q78" s="33"/>
      <c r="S78" s="33"/>
      <c r="T78" s="34"/>
      <c r="U78" s="35"/>
      <c r="V78" s="34"/>
      <c r="X78" s="33"/>
      <c r="AK78" s="33"/>
      <c r="AT78" s="33"/>
      <c r="AU78" s="33"/>
      <c r="AV78" s="33"/>
    </row>
    <row r="79" spans="2:48" s="31" customFormat="1" x14ac:dyDescent="0.2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33"/>
      <c r="P79" s="33"/>
      <c r="Q79" s="33"/>
      <c r="S79" s="33"/>
      <c r="T79" s="34"/>
      <c r="U79" s="35"/>
      <c r="V79" s="34"/>
      <c r="X79" s="33"/>
      <c r="AK79" s="33"/>
      <c r="AT79" s="33"/>
      <c r="AU79" s="33"/>
      <c r="AV79" s="33"/>
    </row>
    <row r="80" spans="2:48" s="31" customFormat="1" x14ac:dyDescent="0.2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33"/>
      <c r="P80" s="33"/>
      <c r="Q80" s="33"/>
      <c r="S80" s="33"/>
      <c r="T80" s="34"/>
      <c r="U80" s="35"/>
      <c r="V80" s="34"/>
      <c r="X80" s="33"/>
      <c r="AK80" s="33"/>
      <c r="AT80" s="33"/>
      <c r="AU80" s="33"/>
      <c r="AV80" s="33"/>
    </row>
    <row r="81" spans="2:48" s="31" customFormat="1" x14ac:dyDescent="0.2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33"/>
      <c r="P81" s="33"/>
      <c r="Q81" s="33"/>
      <c r="S81" s="33"/>
      <c r="T81" s="34"/>
      <c r="U81" s="35"/>
      <c r="V81" s="34"/>
      <c r="X81" s="33"/>
      <c r="AK81" s="33"/>
      <c r="AT81" s="33"/>
      <c r="AU81" s="33"/>
      <c r="AV81" s="33"/>
    </row>
    <row r="82" spans="2:48" s="31" customFormat="1" x14ac:dyDescent="0.2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33"/>
      <c r="P82" s="33"/>
      <c r="Q82" s="33"/>
      <c r="S82" s="33"/>
      <c r="T82" s="34"/>
      <c r="U82" s="35"/>
      <c r="V82" s="34"/>
      <c r="X82" s="33"/>
      <c r="AK82" s="33"/>
      <c r="AT82" s="33"/>
      <c r="AU82" s="33"/>
      <c r="AV82" s="33"/>
    </row>
    <row r="83" spans="2:48" s="31" customFormat="1" x14ac:dyDescent="0.2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33"/>
      <c r="P83" s="33"/>
      <c r="Q83" s="33"/>
      <c r="S83" s="33"/>
      <c r="T83" s="34"/>
      <c r="U83" s="35"/>
      <c r="V83" s="34"/>
      <c r="X83" s="33"/>
      <c r="AK83" s="33"/>
      <c r="AT83" s="33"/>
      <c r="AU83" s="33"/>
      <c r="AV83" s="33"/>
    </row>
    <row r="84" spans="2:48" s="31" customFormat="1" x14ac:dyDescent="0.2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33"/>
      <c r="P84" s="33"/>
      <c r="Q84" s="33"/>
      <c r="S84" s="33"/>
      <c r="T84" s="34"/>
      <c r="U84" s="35"/>
      <c r="V84" s="34"/>
      <c r="X84" s="33"/>
      <c r="AK84" s="33"/>
      <c r="AT84" s="33"/>
      <c r="AU84" s="33"/>
      <c r="AV84" s="33"/>
    </row>
    <row r="85" spans="2:48" s="31" customFormat="1" x14ac:dyDescent="0.2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33"/>
      <c r="P85" s="33"/>
      <c r="Q85" s="33"/>
      <c r="S85" s="33"/>
      <c r="T85" s="34"/>
      <c r="U85" s="35"/>
      <c r="V85" s="34"/>
      <c r="X85" s="33"/>
      <c r="AK85" s="33"/>
      <c r="AT85" s="33"/>
      <c r="AU85" s="33"/>
      <c r="AV85" s="33"/>
    </row>
    <row r="86" spans="2:48" s="31" customFormat="1" x14ac:dyDescent="0.2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33"/>
      <c r="P86" s="33"/>
      <c r="Q86" s="33"/>
      <c r="S86" s="33"/>
      <c r="T86" s="34"/>
      <c r="U86" s="35"/>
      <c r="V86" s="34"/>
      <c r="X86" s="33"/>
      <c r="AK86" s="33"/>
      <c r="AT86" s="33"/>
      <c r="AU86" s="33"/>
      <c r="AV86" s="33"/>
    </row>
    <row r="87" spans="2:48" s="31" customFormat="1" x14ac:dyDescent="0.2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33"/>
      <c r="P87" s="33"/>
      <c r="Q87" s="33"/>
      <c r="S87" s="33"/>
      <c r="T87" s="34"/>
      <c r="U87" s="35"/>
      <c r="V87" s="34"/>
      <c r="X87" s="33"/>
      <c r="AK87" s="33"/>
      <c r="AT87" s="33"/>
      <c r="AU87" s="33"/>
      <c r="AV87" s="33"/>
    </row>
    <row r="88" spans="2:48" s="31" customFormat="1" x14ac:dyDescent="0.2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33"/>
      <c r="P88" s="33"/>
      <c r="Q88" s="33"/>
      <c r="S88" s="33"/>
      <c r="T88" s="34"/>
      <c r="U88" s="35"/>
      <c r="V88" s="34"/>
      <c r="X88" s="33"/>
      <c r="AK88" s="33"/>
      <c r="AT88" s="33"/>
      <c r="AU88" s="33"/>
      <c r="AV88" s="33"/>
    </row>
    <row r="89" spans="2:48" s="31" customFormat="1" x14ac:dyDescent="0.2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33"/>
      <c r="P89" s="33"/>
      <c r="Q89" s="33"/>
      <c r="S89" s="33"/>
      <c r="T89" s="34"/>
      <c r="U89" s="35"/>
      <c r="V89" s="34"/>
      <c r="X89" s="33"/>
      <c r="AK89" s="33"/>
      <c r="AT89" s="33"/>
      <c r="AU89" s="33"/>
      <c r="AV89" s="33"/>
    </row>
    <row r="90" spans="2:48" s="31" customFormat="1" x14ac:dyDescent="0.2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33"/>
      <c r="P90" s="33"/>
      <c r="Q90" s="33"/>
      <c r="S90" s="33"/>
      <c r="T90" s="34"/>
      <c r="U90" s="35"/>
      <c r="V90" s="34"/>
      <c r="X90" s="33"/>
      <c r="AK90" s="33"/>
      <c r="AT90" s="33"/>
      <c r="AU90" s="33"/>
      <c r="AV90" s="33"/>
    </row>
    <row r="91" spans="2:48" s="31" customFormat="1" x14ac:dyDescent="0.2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33"/>
      <c r="P91" s="33"/>
      <c r="Q91" s="33"/>
      <c r="S91" s="33"/>
      <c r="T91" s="34"/>
      <c r="U91" s="35"/>
      <c r="V91" s="34"/>
      <c r="X91" s="33"/>
      <c r="AK91" s="33"/>
      <c r="AT91" s="33"/>
      <c r="AU91" s="33"/>
      <c r="AV91" s="33"/>
    </row>
    <row r="92" spans="2:48" s="31" customFormat="1" x14ac:dyDescent="0.2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33"/>
      <c r="P92" s="33"/>
      <c r="Q92" s="33"/>
      <c r="S92" s="33"/>
      <c r="T92" s="34"/>
      <c r="U92" s="35"/>
      <c r="V92" s="34"/>
      <c r="X92" s="33"/>
      <c r="AK92" s="33"/>
      <c r="AT92" s="33"/>
      <c r="AU92" s="33"/>
      <c r="AV92" s="33"/>
    </row>
    <row r="93" spans="2:48" s="31" customFormat="1" x14ac:dyDescent="0.2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33"/>
      <c r="P93" s="33"/>
      <c r="Q93" s="33"/>
      <c r="S93" s="33"/>
      <c r="T93" s="34"/>
      <c r="U93" s="35"/>
      <c r="V93" s="34"/>
      <c r="X93" s="33"/>
      <c r="AK93" s="33"/>
      <c r="AT93" s="33"/>
      <c r="AU93" s="33"/>
      <c r="AV93" s="33"/>
    </row>
    <row r="94" spans="2:48" s="31" customFormat="1" x14ac:dyDescent="0.2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33"/>
      <c r="P94" s="33"/>
      <c r="Q94" s="33"/>
      <c r="S94" s="33"/>
      <c r="T94" s="34"/>
      <c r="U94" s="35"/>
      <c r="V94" s="34"/>
      <c r="X94" s="33"/>
      <c r="AK94" s="33"/>
      <c r="AT94" s="33"/>
      <c r="AU94" s="33"/>
      <c r="AV94" s="33"/>
    </row>
    <row r="95" spans="2:48" s="31" customFormat="1" x14ac:dyDescent="0.2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33"/>
      <c r="P95" s="33"/>
      <c r="Q95" s="33"/>
      <c r="S95" s="33"/>
      <c r="T95" s="34"/>
      <c r="U95" s="35"/>
      <c r="V95" s="34"/>
      <c r="X95" s="33"/>
      <c r="AK95" s="33"/>
      <c r="AT95" s="33"/>
      <c r="AU95" s="33"/>
      <c r="AV95" s="33"/>
    </row>
    <row r="96" spans="2:48" s="31" customFormat="1" x14ac:dyDescent="0.2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33"/>
      <c r="P96" s="33"/>
      <c r="Q96" s="33"/>
      <c r="S96" s="33"/>
      <c r="T96" s="34"/>
      <c r="U96" s="35"/>
      <c r="V96" s="34"/>
      <c r="X96" s="33"/>
      <c r="AK96" s="33"/>
      <c r="AT96" s="33"/>
      <c r="AU96" s="33"/>
      <c r="AV96" s="33"/>
    </row>
    <row r="97" spans="2:48" s="31" customFormat="1" x14ac:dyDescent="0.2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33"/>
      <c r="P97" s="33"/>
      <c r="Q97" s="33"/>
      <c r="S97" s="33"/>
      <c r="T97" s="34"/>
      <c r="U97" s="35"/>
      <c r="V97" s="34"/>
      <c r="X97" s="33"/>
      <c r="AK97" s="33"/>
      <c r="AT97" s="33"/>
      <c r="AU97" s="33"/>
      <c r="AV97" s="33"/>
    </row>
    <row r="98" spans="2:48" s="31" customFormat="1" x14ac:dyDescent="0.2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33"/>
      <c r="P98" s="33"/>
      <c r="Q98" s="33"/>
      <c r="S98" s="33"/>
      <c r="T98" s="34"/>
      <c r="U98" s="35"/>
      <c r="V98" s="34"/>
      <c r="X98" s="33"/>
      <c r="AK98" s="33"/>
      <c r="AT98" s="33"/>
      <c r="AU98" s="33"/>
      <c r="AV98" s="33"/>
    </row>
    <row r="99" spans="2:48" s="31" customFormat="1" x14ac:dyDescent="0.2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33"/>
      <c r="P99" s="33"/>
      <c r="Q99" s="33"/>
      <c r="S99" s="33"/>
      <c r="T99" s="34"/>
      <c r="U99" s="35"/>
      <c r="V99" s="34"/>
      <c r="X99" s="33"/>
      <c r="AK99" s="33"/>
      <c r="AT99" s="33"/>
      <c r="AU99" s="33"/>
      <c r="AV99" s="33"/>
    </row>
    <row r="100" spans="2:48" s="31" customFormat="1" x14ac:dyDescent="0.2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33"/>
      <c r="P100" s="33"/>
      <c r="Q100" s="33"/>
      <c r="S100" s="33"/>
      <c r="T100" s="34"/>
      <c r="U100" s="35"/>
      <c r="V100" s="34"/>
      <c r="X100" s="33"/>
      <c r="AK100" s="33"/>
      <c r="AT100" s="33"/>
      <c r="AU100" s="33"/>
      <c r="AV100" s="33"/>
    </row>
    <row r="101" spans="2:48" s="31" customFormat="1" x14ac:dyDescent="0.2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33"/>
      <c r="P101" s="33"/>
      <c r="Q101" s="33"/>
      <c r="S101" s="33"/>
      <c r="T101" s="34"/>
      <c r="U101" s="35"/>
      <c r="V101" s="34"/>
      <c r="X101" s="33"/>
      <c r="AK101" s="33"/>
      <c r="AT101" s="33"/>
      <c r="AU101" s="33"/>
      <c r="AV101" s="33"/>
    </row>
    <row r="102" spans="2:48" s="31" customFormat="1" x14ac:dyDescent="0.2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33"/>
      <c r="P102" s="33"/>
      <c r="Q102" s="33"/>
      <c r="S102" s="33"/>
      <c r="T102" s="34"/>
      <c r="U102" s="35"/>
      <c r="V102" s="34"/>
      <c r="X102" s="33"/>
      <c r="AK102" s="33"/>
      <c r="AT102" s="33"/>
      <c r="AU102" s="33"/>
      <c r="AV102" s="33"/>
    </row>
    <row r="103" spans="2:48" s="31" customFormat="1" x14ac:dyDescent="0.2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33"/>
      <c r="P103" s="33"/>
      <c r="Q103" s="33"/>
      <c r="S103" s="33"/>
      <c r="T103" s="34"/>
      <c r="U103" s="35"/>
      <c r="V103" s="34"/>
      <c r="X103" s="33"/>
      <c r="AK103" s="33"/>
      <c r="AT103" s="33"/>
      <c r="AU103" s="33"/>
      <c r="AV103" s="33"/>
    </row>
    <row r="104" spans="2:48" s="31" customFormat="1" x14ac:dyDescent="0.2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33"/>
      <c r="P104" s="33"/>
      <c r="Q104" s="33"/>
      <c r="S104" s="33"/>
      <c r="T104" s="34"/>
      <c r="U104" s="35"/>
      <c r="V104" s="34"/>
      <c r="X104" s="33"/>
      <c r="AK104" s="33"/>
      <c r="AT104" s="33"/>
      <c r="AU104" s="33"/>
      <c r="AV104" s="33"/>
    </row>
    <row r="105" spans="2:48" s="31" customFormat="1" x14ac:dyDescent="0.2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33"/>
      <c r="P105" s="33"/>
      <c r="Q105" s="33"/>
      <c r="S105" s="33"/>
      <c r="T105" s="34"/>
      <c r="U105" s="35"/>
      <c r="V105" s="34"/>
      <c r="X105" s="33"/>
      <c r="AK105" s="33"/>
      <c r="AT105" s="33"/>
      <c r="AU105" s="33"/>
      <c r="AV105" s="33"/>
    </row>
    <row r="106" spans="2:48" s="31" customFormat="1" x14ac:dyDescent="0.2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33"/>
      <c r="P106" s="33"/>
      <c r="Q106" s="33"/>
      <c r="S106" s="33"/>
      <c r="T106" s="34"/>
      <c r="U106" s="35"/>
      <c r="V106" s="34"/>
      <c r="X106" s="33"/>
      <c r="AK106" s="33"/>
      <c r="AT106" s="33"/>
      <c r="AU106" s="33"/>
      <c r="AV106" s="33"/>
    </row>
    <row r="107" spans="2:48" s="31" customFormat="1" x14ac:dyDescent="0.2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33"/>
      <c r="P107" s="33"/>
      <c r="Q107" s="33"/>
      <c r="S107" s="33"/>
      <c r="T107" s="34"/>
      <c r="U107" s="35"/>
      <c r="V107" s="34"/>
      <c r="X107" s="33"/>
      <c r="AK107" s="33"/>
      <c r="AT107" s="33"/>
      <c r="AU107" s="33"/>
      <c r="AV107" s="33"/>
    </row>
    <row r="108" spans="2:48" s="31" customFormat="1" x14ac:dyDescent="0.2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33"/>
      <c r="P108" s="33"/>
      <c r="Q108" s="33"/>
      <c r="S108" s="33"/>
      <c r="T108" s="34"/>
      <c r="U108" s="35"/>
      <c r="V108" s="34"/>
      <c r="X108" s="33"/>
      <c r="AK108" s="33"/>
      <c r="AT108" s="33"/>
      <c r="AU108" s="33"/>
      <c r="AV108" s="33"/>
    </row>
    <row r="109" spans="2:48" s="31" customFormat="1" x14ac:dyDescent="0.2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33"/>
      <c r="P109" s="33"/>
      <c r="Q109" s="33"/>
      <c r="S109" s="33"/>
      <c r="T109" s="34"/>
      <c r="U109" s="35"/>
      <c r="V109" s="34"/>
      <c r="X109" s="33"/>
      <c r="AK109" s="33"/>
      <c r="AT109" s="33"/>
      <c r="AU109" s="33"/>
      <c r="AV109" s="33"/>
    </row>
    <row r="110" spans="2:48" s="31" customFormat="1" x14ac:dyDescent="0.2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33"/>
      <c r="P110" s="33"/>
      <c r="Q110" s="33"/>
      <c r="S110" s="33"/>
      <c r="T110" s="34"/>
      <c r="U110" s="35"/>
      <c r="V110" s="34"/>
      <c r="X110" s="33"/>
      <c r="AK110" s="33"/>
      <c r="AT110" s="33"/>
      <c r="AU110" s="33"/>
      <c r="AV110" s="33"/>
    </row>
    <row r="111" spans="2:48" s="31" customFormat="1" x14ac:dyDescent="0.2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33"/>
      <c r="P111" s="33"/>
      <c r="Q111" s="33"/>
      <c r="S111" s="33"/>
      <c r="T111" s="34"/>
      <c r="U111" s="35"/>
      <c r="V111" s="34"/>
      <c r="X111" s="33"/>
      <c r="AK111" s="33"/>
      <c r="AT111" s="33"/>
      <c r="AU111" s="33"/>
      <c r="AV111" s="33"/>
    </row>
    <row r="112" spans="2:48" s="31" customFormat="1" x14ac:dyDescent="0.2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33"/>
      <c r="P112" s="33"/>
      <c r="Q112" s="33"/>
      <c r="S112" s="33"/>
      <c r="T112" s="34"/>
      <c r="U112" s="35"/>
      <c r="V112" s="34"/>
      <c r="X112" s="33"/>
      <c r="AK112" s="33"/>
      <c r="AT112" s="33"/>
      <c r="AU112" s="33"/>
      <c r="AV112" s="33"/>
    </row>
    <row r="113" spans="2:48" s="31" customFormat="1" x14ac:dyDescent="0.2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33"/>
      <c r="P113" s="33"/>
      <c r="Q113" s="33"/>
      <c r="S113" s="33"/>
      <c r="T113" s="34"/>
      <c r="U113" s="35"/>
      <c r="V113" s="34"/>
      <c r="X113" s="33"/>
      <c r="AK113" s="33"/>
      <c r="AT113" s="33"/>
      <c r="AU113" s="33"/>
      <c r="AV113" s="33"/>
    </row>
    <row r="114" spans="2:48" s="31" customFormat="1" x14ac:dyDescent="0.2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33"/>
      <c r="P114" s="33"/>
      <c r="Q114" s="33"/>
      <c r="S114" s="33"/>
      <c r="T114" s="34"/>
      <c r="U114" s="35"/>
      <c r="V114" s="34"/>
      <c r="X114" s="33"/>
      <c r="AK114" s="33"/>
      <c r="AT114" s="33"/>
      <c r="AU114" s="33"/>
      <c r="AV114" s="33"/>
    </row>
    <row r="115" spans="2:48" s="31" customFormat="1" x14ac:dyDescent="0.2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33"/>
      <c r="P115" s="33"/>
      <c r="Q115" s="33"/>
      <c r="S115" s="33"/>
      <c r="T115" s="34"/>
      <c r="U115" s="35"/>
      <c r="V115" s="34"/>
      <c r="X115" s="33"/>
      <c r="AK115" s="33"/>
      <c r="AT115" s="33"/>
      <c r="AU115" s="33"/>
      <c r="AV115" s="33"/>
    </row>
    <row r="116" spans="2:48" s="31" customFormat="1" x14ac:dyDescent="0.2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33"/>
      <c r="P116" s="33"/>
      <c r="Q116" s="33"/>
      <c r="S116" s="33"/>
      <c r="T116" s="34"/>
      <c r="U116" s="35"/>
      <c r="V116" s="34"/>
      <c r="X116" s="33"/>
      <c r="AK116" s="33"/>
      <c r="AT116" s="33"/>
      <c r="AU116" s="33"/>
      <c r="AV116" s="33"/>
    </row>
    <row r="117" spans="2:48" s="31" customFormat="1" x14ac:dyDescent="0.2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33"/>
      <c r="P117" s="33"/>
      <c r="Q117" s="33"/>
      <c r="S117" s="33"/>
      <c r="T117" s="34"/>
      <c r="U117" s="35"/>
      <c r="V117" s="34"/>
      <c r="X117" s="33"/>
      <c r="AK117" s="33"/>
      <c r="AT117" s="33"/>
      <c r="AU117" s="33"/>
      <c r="AV117" s="33"/>
    </row>
    <row r="118" spans="2:48" s="31" customFormat="1" x14ac:dyDescent="0.2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33"/>
      <c r="P118" s="33"/>
      <c r="Q118" s="33"/>
      <c r="S118" s="33"/>
      <c r="T118" s="34"/>
      <c r="U118" s="35"/>
      <c r="V118" s="34"/>
      <c r="X118" s="33"/>
      <c r="AK118" s="33"/>
      <c r="AT118" s="33"/>
      <c r="AU118" s="33"/>
      <c r="AV118" s="33"/>
    </row>
    <row r="119" spans="2:48" s="31" customFormat="1" x14ac:dyDescent="0.2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33"/>
      <c r="P119" s="33"/>
      <c r="Q119" s="33"/>
      <c r="S119" s="33"/>
      <c r="T119" s="34"/>
      <c r="U119" s="35"/>
      <c r="V119" s="34"/>
      <c r="X119" s="33"/>
      <c r="AK119" s="33"/>
      <c r="AT119" s="33"/>
      <c r="AU119" s="33"/>
      <c r="AV119" s="33"/>
    </row>
    <row r="120" spans="2:48" s="31" customFormat="1" x14ac:dyDescent="0.2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33"/>
      <c r="P120" s="33"/>
      <c r="Q120" s="33"/>
      <c r="S120" s="33"/>
      <c r="T120" s="34"/>
      <c r="U120" s="35"/>
      <c r="V120" s="34"/>
      <c r="X120" s="33"/>
      <c r="AK120" s="33"/>
      <c r="AT120" s="33"/>
      <c r="AU120" s="33"/>
      <c r="AV120" s="33"/>
    </row>
    <row r="121" spans="2:48" s="31" customFormat="1" x14ac:dyDescent="0.2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33"/>
      <c r="P121" s="33"/>
      <c r="Q121" s="33"/>
      <c r="S121" s="33"/>
      <c r="T121" s="34"/>
      <c r="U121" s="35"/>
      <c r="V121" s="34"/>
      <c r="X121" s="33"/>
      <c r="AK121" s="33"/>
      <c r="AT121" s="33"/>
      <c r="AU121" s="33"/>
      <c r="AV121" s="33"/>
    </row>
    <row r="122" spans="2:48" s="31" customFormat="1" x14ac:dyDescent="0.2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33"/>
      <c r="P122" s="33"/>
      <c r="Q122" s="33"/>
      <c r="S122" s="33"/>
      <c r="T122" s="34"/>
      <c r="U122" s="35"/>
      <c r="V122" s="34"/>
      <c r="X122" s="33"/>
      <c r="AK122" s="33"/>
      <c r="AT122" s="33"/>
      <c r="AU122" s="33"/>
      <c r="AV122" s="33"/>
    </row>
    <row r="123" spans="2:48" s="31" customFormat="1" x14ac:dyDescent="0.2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33"/>
      <c r="P123" s="33"/>
      <c r="Q123" s="33"/>
      <c r="S123" s="33"/>
      <c r="T123" s="34"/>
      <c r="U123" s="35"/>
      <c r="V123" s="34"/>
      <c r="X123" s="33"/>
      <c r="AK123" s="33"/>
      <c r="AT123" s="33"/>
      <c r="AU123" s="33"/>
      <c r="AV123" s="33"/>
    </row>
    <row r="124" spans="2:48" s="31" customFormat="1" x14ac:dyDescent="0.2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33"/>
      <c r="P124" s="33"/>
      <c r="Q124" s="33"/>
      <c r="S124" s="33"/>
      <c r="T124" s="34"/>
      <c r="U124" s="35"/>
      <c r="V124" s="34"/>
      <c r="X124" s="33"/>
      <c r="AK124" s="33"/>
      <c r="AT124" s="33"/>
      <c r="AU124" s="33"/>
      <c r="AV124" s="33"/>
    </row>
    <row r="125" spans="2:48" s="31" customFormat="1" x14ac:dyDescent="0.2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33"/>
      <c r="P125" s="33"/>
      <c r="Q125" s="33"/>
      <c r="S125" s="33"/>
      <c r="T125" s="34"/>
      <c r="U125" s="35"/>
      <c r="V125" s="34"/>
      <c r="X125" s="33"/>
      <c r="AK125" s="33"/>
      <c r="AT125" s="33"/>
      <c r="AU125" s="33"/>
      <c r="AV125" s="33"/>
    </row>
    <row r="126" spans="2:48" s="31" customFormat="1" x14ac:dyDescent="0.2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33"/>
      <c r="P126" s="33"/>
      <c r="Q126" s="33"/>
      <c r="S126" s="33"/>
      <c r="T126" s="34"/>
      <c r="U126" s="35"/>
      <c r="V126" s="34"/>
      <c r="X126" s="33"/>
      <c r="AK126" s="33"/>
      <c r="AT126" s="33"/>
      <c r="AU126" s="33"/>
      <c r="AV126" s="33"/>
    </row>
    <row r="127" spans="2:48" s="31" customFormat="1" x14ac:dyDescent="0.2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33"/>
      <c r="P127" s="33"/>
      <c r="Q127" s="33"/>
      <c r="S127" s="33"/>
      <c r="T127" s="34"/>
      <c r="U127" s="35"/>
      <c r="V127" s="34"/>
      <c r="X127" s="33"/>
      <c r="AK127" s="33"/>
      <c r="AT127" s="33"/>
      <c r="AU127" s="33"/>
      <c r="AV127" s="33"/>
    </row>
    <row r="128" spans="2:48" s="31" customFormat="1" x14ac:dyDescent="0.2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33"/>
      <c r="P128" s="33"/>
      <c r="Q128" s="33"/>
      <c r="S128" s="33"/>
      <c r="T128" s="34"/>
      <c r="U128" s="35"/>
      <c r="V128" s="34"/>
      <c r="X128" s="33"/>
      <c r="AK128" s="33"/>
      <c r="AT128" s="33"/>
      <c r="AU128" s="33"/>
      <c r="AV128" s="33"/>
    </row>
    <row r="129" spans="2:48" s="31" customFormat="1" x14ac:dyDescent="0.2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33"/>
      <c r="P129" s="33"/>
      <c r="Q129" s="33"/>
      <c r="S129" s="33"/>
      <c r="T129" s="34"/>
      <c r="U129" s="34"/>
      <c r="V129" s="34"/>
      <c r="X129" s="33"/>
      <c r="AK129" s="33"/>
      <c r="AT129" s="33"/>
      <c r="AU129" s="33"/>
      <c r="AV129" s="33"/>
    </row>
    <row r="130" spans="2:48" s="31" customFormat="1" x14ac:dyDescent="0.2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33"/>
      <c r="P130" s="33"/>
      <c r="Q130" s="33"/>
      <c r="S130" s="33"/>
      <c r="T130" s="34"/>
      <c r="U130" s="34"/>
      <c r="V130" s="34"/>
      <c r="X130" s="33"/>
      <c r="AK130" s="33"/>
      <c r="AT130" s="33"/>
      <c r="AU130" s="33"/>
      <c r="AV130" s="33"/>
    </row>
    <row r="131" spans="2:48" s="31" customFormat="1" x14ac:dyDescent="0.2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33"/>
      <c r="P131" s="33"/>
      <c r="Q131" s="33"/>
      <c r="S131" s="33"/>
      <c r="T131" s="34"/>
      <c r="U131" s="34"/>
      <c r="V131" s="34"/>
      <c r="X131" s="33"/>
      <c r="AK131" s="33"/>
      <c r="AT131" s="33"/>
      <c r="AU131" s="33"/>
      <c r="AV131" s="33"/>
    </row>
    <row r="132" spans="2:48" s="31" customFormat="1" x14ac:dyDescent="0.2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33"/>
      <c r="P132" s="33"/>
      <c r="Q132" s="33"/>
      <c r="S132" s="33"/>
      <c r="T132" s="34"/>
      <c r="U132" s="34"/>
      <c r="V132" s="34"/>
      <c r="X132" s="33"/>
      <c r="AK132" s="33"/>
      <c r="AT132" s="33"/>
      <c r="AU132" s="33"/>
      <c r="AV132" s="33"/>
    </row>
    <row r="133" spans="2:48" s="31" customFormat="1" x14ac:dyDescent="0.2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33"/>
      <c r="P133" s="33"/>
      <c r="Q133" s="33"/>
      <c r="S133" s="33"/>
      <c r="T133" s="34"/>
      <c r="U133" s="34"/>
      <c r="V133" s="34"/>
      <c r="X133" s="33"/>
      <c r="AK133" s="33"/>
      <c r="AT133" s="33"/>
      <c r="AU133" s="33"/>
      <c r="AV133" s="33"/>
    </row>
    <row r="134" spans="2:48" s="31" customFormat="1" x14ac:dyDescent="0.2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33"/>
      <c r="P134" s="33"/>
      <c r="Q134" s="33"/>
      <c r="S134" s="33"/>
      <c r="T134" s="34"/>
      <c r="U134" s="34"/>
      <c r="V134" s="34"/>
      <c r="X134" s="33"/>
      <c r="AK134" s="33"/>
      <c r="AT134" s="33"/>
      <c r="AU134" s="33"/>
      <c r="AV134" s="33"/>
    </row>
    <row r="135" spans="2:48" s="31" customFormat="1" x14ac:dyDescent="0.2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33"/>
      <c r="P135" s="33"/>
      <c r="Q135" s="33"/>
      <c r="S135" s="33"/>
      <c r="T135" s="34"/>
      <c r="U135" s="34"/>
      <c r="V135" s="34"/>
      <c r="X135" s="33"/>
      <c r="AK135" s="33"/>
      <c r="AT135" s="33"/>
      <c r="AU135" s="33"/>
      <c r="AV135" s="33"/>
    </row>
    <row r="136" spans="2:48" s="31" customFormat="1" x14ac:dyDescent="0.2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33"/>
      <c r="P136" s="33"/>
      <c r="Q136" s="33"/>
      <c r="S136" s="33"/>
      <c r="T136" s="34"/>
      <c r="U136" s="34"/>
      <c r="V136" s="34"/>
      <c r="X136" s="33"/>
      <c r="AK136" s="33"/>
      <c r="AT136" s="33"/>
      <c r="AU136" s="33"/>
      <c r="AV136" s="33"/>
    </row>
    <row r="137" spans="2:48" s="31" customFormat="1" x14ac:dyDescent="0.2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33"/>
      <c r="P137" s="33"/>
      <c r="Q137" s="33"/>
      <c r="S137" s="33"/>
      <c r="T137" s="34"/>
      <c r="U137" s="34"/>
      <c r="V137" s="34"/>
      <c r="X137" s="33"/>
      <c r="AK137" s="33"/>
      <c r="AT137" s="33"/>
      <c r="AU137" s="33"/>
      <c r="AV137" s="33"/>
    </row>
    <row r="138" spans="2:48" s="31" customFormat="1" x14ac:dyDescent="0.2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33"/>
      <c r="P138" s="33"/>
      <c r="Q138" s="33"/>
      <c r="S138" s="33"/>
      <c r="T138" s="34"/>
      <c r="U138" s="34"/>
      <c r="V138" s="34"/>
      <c r="X138" s="33"/>
      <c r="AK138" s="33"/>
      <c r="AT138" s="33"/>
      <c r="AU138" s="33"/>
      <c r="AV138" s="33"/>
    </row>
    <row r="139" spans="2:48" s="31" customFormat="1" x14ac:dyDescent="0.2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33"/>
      <c r="P139" s="33"/>
      <c r="Q139" s="33"/>
      <c r="S139" s="33"/>
      <c r="T139" s="34"/>
      <c r="U139" s="34"/>
      <c r="V139" s="34"/>
      <c r="X139" s="33"/>
      <c r="AK139" s="33"/>
      <c r="AT139" s="33"/>
      <c r="AU139" s="33"/>
      <c r="AV139" s="33"/>
    </row>
    <row r="140" spans="2:48" s="31" customFormat="1" x14ac:dyDescent="0.2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33"/>
      <c r="P140" s="33"/>
      <c r="Q140" s="33"/>
      <c r="S140" s="33"/>
      <c r="T140" s="34"/>
      <c r="U140" s="34"/>
      <c r="V140" s="34"/>
      <c r="X140" s="33"/>
      <c r="AK140" s="33"/>
      <c r="AT140" s="33"/>
      <c r="AU140" s="33"/>
      <c r="AV140" s="33"/>
    </row>
    <row r="141" spans="2:48" s="31" customFormat="1" x14ac:dyDescent="0.2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33"/>
      <c r="P141" s="33"/>
      <c r="Q141" s="33"/>
      <c r="S141" s="33"/>
      <c r="T141" s="34"/>
      <c r="U141" s="34"/>
      <c r="V141" s="34"/>
      <c r="X141" s="33"/>
      <c r="AK141" s="33"/>
      <c r="AT141" s="33"/>
      <c r="AU141" s="33"/>
      <c r="AV141" s="33"/>
    </row>
    <row r="142" spans="2:48" s="31" customFormat="1" x14ac:dyDescent="0.2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33"/>
      <c r="P142" s="33"/>
      <c r="Q142" s="33"/>
      <c r="S142" s="33"/>
      <c r="T142" s="34"/>
      <c r="U142" s="34"/>
      <c r="V142" s="34"/>
      <c r="X142" s="33"/>
      <c r="AK142" s="33"/>
      <c r="AT142" s="33"/>
      <c r="AU142" s="33"/>
      <c r="AV142" s="33"/>
    </row>
    <row r="143" spans="2:48" s="31" customFormat="1" x14ac:dyDescent="0.2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33"/>
      <c r="P143" s="33"/>
      <c r="Q143" s="33"/>
      <c r="S143" s="33"/>
      <c r="T143" s="34"/>
      <c r="U143" s="34"/>
      <c r="V143" s="34"/>
      <c r="X143" s="33"/>
      <c r="AK143" s="33"/>
      <c r="AT143" s="33"/>
      <c r="AU143" s="33"/>
      <c r="AV143" s="33"/>
    </row>
    <row r="144" spans="2:48" s="31" customFormat="1" x14ac:dyDescent="0.2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33"/>
      <c r="P144" s="33"/>
      <c r="Q144" s="33"/>
      <c r="S144" s="33"/>
      <c r="T144" s="34"/>
      <c r="U144" s="34"/>
      <c r="V144" s="34"/>
      <c r="X144" s="33"/>
      <c r="AK144" s="33"/>
      <c r="AT144" s="33"/>
      <c r="AU144" s="33"/>
      <c r="AV144" s="33"/>
    </row>
    <row r="145" spans="2:48" s="31" customFormat="1" x14ac:dyDescent="0.2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33"/>
      <c r="P145" s="33"/>
      <c r="Q145" s="33"/>
      <c r="S145" s="33"/>
      <c r="T145" s="34"/>
      <c r="U145" s="34"/>
      <c r="V145" s="34"/>
      <c r="X145" s="33"/>
      <c r="AK145" s="33"/>
      <c r="AT145" s="33"/>
      <c r="AU145" s="33"/>
      <c r="AV145" s="33"/>
    </row>
    <row r="146" spans="2:48" s="31" customFormat="1" x14ac:dyDescent="0.2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33"/>
      <c r="P146" s="33"/>
      <c r="Q146" s="33"/>
      <c r="S146" s="33"/>
      <c r="T146" s="34"/>
      <c r="U146" s="34"/>
      <c r="V146" s="34"/>
      <c r="X146" s="33"/>
      <c r="AK146" s="33"/>
      <c r="AT146" s="33"/>
      <c r="AU146" s="33"/>
      <c r="AV146" s="33"/>
    </row>
    <row r="147" spans="2:48" s="31" customFormat="1" x14ac:dyDescent="0.2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33"/>
      <c r="P147" s="33"/>
      <c r="Q147" s="33"/>
      <c r="S147" s="33"/>
      <c r="T147" s="34"/>
      <c r="U147" s="34"/>
      <c r="V147" s="34"/>
      <c r="X147" s="33"/>
      <c r="AK147" s="33"/>
      <c r="AT147" s="33"/>
      <c r="AU147" s="33"/>
      <c r="AV147" s="33"/>
    </row>
    <row r="148" spans="2:48" s="31" customFormat="1" x14ac:dyDescent="0.2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33"/>
      <c r="P148" s="33"/>
      <c r="Q148" s="33"/>
      <c r="S148" s="33"/>
      <c r="T148" s="34"/>
      <c r="U148" s="34"/>
      <c r="V148" s="34"/>
      <c r="X148" s="33"/>
      <c r="AK148" s="33"/>
      <c r="AT148" s="33"/>
      <c r="AU148" s="33"/>
      <c r="AV148" s="33"/>
    </row>
    <row r="149" spans="2:48" s="31" customFormat="1" x14ac:dyDescent="0.2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33"/>
      <c r="P149" s="33"/>
      <c r="Q149" s="33"/>
      <c r="S149" s="33"/>
      <c r="T149" s="34"/>
      <c r="U149" s="34"/>
      <c r="V149" s="34"/>
      <c r="AK149" s="33"/>
      <c r="AT149" s="33"/>
      <c r="AU149" s="33"/>
      <c r="AV149" s="33"/>
    </row>
    <row r="150" spans="2:48" s="31" customFormat="1" x14ac:dyDescent="0.2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33"/>
      <c r="P150" s="33"/>
      <c r="Q150" s="33"/>
      <c r="S150" s="33"/>
      <c r="T150" s="34"/>
      <c r="U150" s="34"/>
      <c r="V150" s="34"/>
      <c r="AK150" s="33"/>
      <c r="AT150" s="33"/>
      <c r="AU150" s="33"/>
      <c r="AV150" s="33"/>
    </row>
    <row r="151" spans="2:48" s="31" customFormat="1" x14ac:dyDescent="0.2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33"/>
      <c r="P151" s="33"/>
      <c r="Q151" s="33"/>
      <c r="S151" s="33"/>
      <c r="T151" s="34"/>
      <c r="U151" s="34"/>
      <c r="V151" s="34"/>
      <c r="AK151" s="33"/>
      <c r="AT151" s="33"/>
      <c r="AU151" s="33"/>
      <c r="AV151" s="33"/>
    </row>
    <row r="152" spans="2:48" s="31" customFormat="1" x14ac:dyDescent="0.2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33"/>
      <c r="P152" s="33"/>
      <c r="Q152" s="33"/>
      <c r="S152" s="33"/>
      <c r="T152" s="34"/>
      <c r="U152" s="34"/>
      <c r="V152" s="34"/>
      <c r="AK152" s="33"/>
      <c r="AT152" s="33"/>
      <c r="AU152" s="33"/>
      <c r="AV152" s="33"/>
    </row>
    <row r="153" spans="2:48" s="31" customFormat="1" x14ac:dyDescent="0.2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33"/>
      <c r="P153" s="33"/>
      <c r="Q153" s="33"/>
      <c r="S153" s="33"/>
      <c r="T153" s="34"/>
      <c r="U153" s="34"/>
      <c r="V153" s="34"/>
      <c r="AK153" s="33"/>
      <c r="AT153" s="33"/>
      <c r="AU153" s="33"/>
      <c r="AV153" s="33"/>
    </row>
    <row r="154" spans="2:48" s="31" customFormat="1" x14ac:dyDescent="0.2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33"/>
      <c r="P154" s="33"/>
      <c r="Q154" s="33"/>
      <c r="S154" s="33"/>
      <c r="T154" s="34"/>
      <c r="U154" s="34"/>
      <c r="V154" s="34"/>
      <c r="AK154" s="33"/>
      <c r="AT154" s="33"/>
      <c r="AU154" s="33"/>
      <c r="AV154" s="33"/>
    </row>
    <row r="155" spans="2:48" s="31" customFormat="1" x14ac:dyDescent="0.2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33"/>
      <c r="P155" s="33"/>
      <c r="Q155" s="33"/>
      <c r="S155" s="33"/>
      <c r="T155" s="34"/>
      <c r="U155" s="34"/>
      <c r="V155" s="34"/>
      <c r="AK155" s="33"/>
      <c r="AT155" s="33"/>
      <c r="AU155" s="33"/>
      <c r="AV155" s="33"/>
    </row>
    <row r="156" spans="2:48" s="31" customFormat="1" x14ac:dyDescent="0.2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33"/>
      <c r="P156" s="33"/>
      <c r="Q156" s="33"/>
      <c r="S156" s="33"/>
      <c r="T156" s="34"/>
      <c r="U156" s="34"/>
      <c r="V156" s="34"/>
      <c r="AK156" s="33"/>
      <c r="AT156" s="33"/>
      <c r="AU156" s="33"/>
      <c r="AV156" s="33"/>
    </row>
    <row r="157" spans="2:48" s="31" customFormat="1" x14ac:dyDescent="0.2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33"/>
      <c r="P157" s="33"/>
      <c r="Q157" s="33"/>
      <c r="S157" s="33"/>
      <c r="T157" s="34"/>
      <c r="U157" s="34"/>
      <c r="V157" s="34"/>
      <c r="AK157" s="33"/>
      <c r="AT157" s="33"/>
      <c r="AU157" s="33"/>
      <c r="AV157" s="33"/>
    </row>
    <row r="158" spans="2:48" s="31" customFormat="1" x14ac:dyDescent="0.2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33"/>
      <c r="P158" s="33"/>
      <c r="Q158" s="33"/>
      <c r="S158" s="33"/>
      <c r="T158" s="34"/>
      <c r="U158" s="34"/>
      <c r="V158" s="34"/>
      <c r="AK158" s="33"/>
      <c r="AT158" s="33"/>
      <c r="AU158" s="33"/>
      <c r="AV158" s="33"/>
    </row>
    <row r="159" spans="2:48" s="31" customFormat="1" x14ac:dyDescent="0.2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33"/>
      <c r="P159" s="33"/>
      <c r="Q159" s="33"/>
      <c r="S159" s="33"/>
      <c r="T159" s="34"/>
      <c r="U159" s="34"/>
      <c r="V159" s="34"/>
      <c r="AK159" s="33"/>
      <c r="AT159" s="33"/>
      <c r="AU159" s="33"/>
      <c r="AV159" s="33"/>
    </row>
    <row r="160" spans="2:48" s="31" customFormat="1" x14ac:dyDescent="0.2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33"/>
      <c r="P160" s="33"/>
      <c r="Q160" s="33"/>
      <c r="S160" s="33"/>
      <c r="T160" s="34"/>
      <c r="U160" s="34"/>
      <c r="V160" s="34"/>
      <c r="AK160" s="33"/>
      <c r="AT160" s="33"/>
      <c r="AU160" s="33"/>
      <c r="AV160" s="33"/>
    </row>
    <row r="161" spans="2:48" s="31" customFormat="1" x14ac:dyDescent="0.2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33"/>
      <c r="P161" s="33"/>
      <c r="Q161" s="33"/>
      <c r="S161" s="33"/>
      <c r="T161" s="34"/>
      <c r="U161" s="34"/>
      <c r="V161" s="34"/>
      <c r="AK161" s="33"/>
      <c r="AT161" s="33"/>
      <c r="AU161" s="33"/>
      <c r="AV161" s="33"/>
    </row>
    <row r="162" spans="2:48" s="31" customFormat="1" x14ac:dyDescent="0.2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33"/>
      <c r="P162" s="33"/>
      <c r="Q162" s="33"/>
      <c r="S162" s="33"/>
      <c r="T162" s="34"/>
      <c r="U162" s="34"/>
      <c r="V162" s="34"/>
      <c r="AK162" s="33"/>
      <c r="AT162" s="33"/>
      <c r="AU162" s="33"/>
      <c r="AV162" s="33"/>
    </row>
    <row r="163" spans="2:48" s="31" customFormat="1" x14ac:dyDescent="0.2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33"/>
      <c r="P163" s="33"/>
      <c r="Q163" s="33"/>
      <c r="S163" s="33"/>
      <c r="T163" s="34"/>
      <c r="U163" s="34"/>
      <c r="V163" s="34"/>
      <c r="AK163" s="33"/>
      <c r="AT163" s="33"/>
      <c r="AU163" s="33"/>
      <c r="AV163" s="33"/>
    </row>
    <row r="164" spans="2:48" s="31" customFormat="1" x14ac:dyDescent="0.2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33"/>
      <c r="P164" s="33"/>
      <c r="Q164" s="33"/>
      <c r="S164" s="33"/>
      <c r="T164" s="34"/>
      <c r="U164" s="34"/>
      <c r="V164" s="34"/>
      <c r="AK164" s="33"/>
      <c r="AT164" s="33"/>
      <c r="AU164" s="33"/>
      <c r="AV164" s="33"/>
    </row>
    <row r="165" spans="2:48" s="31" customFormat="1" x14ac:dyDescent="0.2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33"/>
      <c r="P165" s="33"/>
      <c r="Q165" s="33"/>
      <c r="S165" s="33"/>
      <c r="T165" s="34"/>
      <c r="U165" s="34"/>
      <c r="V165" s="34"/>
      <c r="AK165" s="33"/>
      <c r="AT165" s="33"/>
      <c r="AU165" s="33"/>
      <c r="AV165" s="33"/>
    </row>
    <row r="166" spans="2:48" s="31" customFormat="1" x14ac:dyDescent="0.2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33"/>
      <c r="P166" s="33"/>
      <c r="Q166" s="33"/>
      <c r="S166" s="33"/>
      <c r="T166" s="34"/>
      <c r="U166" s="34"/>
      <c r="V166" s="34"/>
      <c r="AK166" s="33"/>
      <c r="AT166" s="33"/>
      <c r="AU166" s="33"/>
      <c r="AV166" s="33"/>
    </row>
    <row r="167" spans="2:48" s="31" customFormat="1" x14ac:dyDescent="0.2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33"/>
      <c r="P167" s="33"/>
      <c r="Q167" s="33"/>
      <c r="S167" s="33"/>
      <c r="T167" s="34"/>
      <c r="U167" s="34"/>
      <c r="V167" s="34"/>
      <c r="AK167" s="33"/>
      <c r="AT167" s="33"/>
      <c r="AU167" s="33"/>
      <c r="AV167" s="33"/>
    </row>
    <row r="168" spans="2:48" s="31" customFormat="1" x14ac:dyDescent="0.2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33"/>
      <c r="P168" s="33"/>
      <c r="Q168" s="33"/>
      <c r="S168" s="33"/>
      <c r="T168" s="34"/>
      <c r="U168" s="34"/>
      <c r="V168" s="34"/>
      <c r="AK168" s="33"/>
      <c r="AT168" s="33"/>
      <c r="AU168" s="33"/>
      <c r="AV168" s="33"/>
    </row>
    <row r="169" spans="2:48" s="31" customFormat="1" x14ac:dyDescent="0.2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33"/>
      <c r="P169" s="33"/>
      <c r="Q169" s="33"/>
      <c r="S169" s="33"/>
      <c r="T169" s="34"/>
      <c r="U169" s="34"/>
      <c r="V169" s="34"/>
      <c r="AK169" s="33"/>
      <c r="AT169" s="33"/>
      <c r="AU169" s="33"/>
      <c r="AV169" s="33"/>
    </row>
    <row r="170" spans="2:48" s="31" customFormat="1" x14ac:dyDescent="0.2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33"/>
      <c r="P170" s="33"/>
      <c r="Q170" s="33"/>
      <c r="S170" s="33"/>
      <c r="T170" s="34"/>
      <c r="U170" s="34"/>
      <c r="V170" s="34"/>
      <c r="AK170" s="33"/>
      <c r="AT170" s="33"/>
      <c r="AU170" s="33"/>
      <c r="AV170" s="33"/>
    </row>
    <row r="171" spans="2:48" s="31" customFormat="1" x14ac:dyDescent="0.2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33"/>
      <c r="P171" s="33"/>
      <c r="Q171" s="33"/>
      <c r="S171" s="33"/>
      <c r="T171" s="34"/>
      <c r="U171" s="34"/>
      <c r="V171" s="34"/>
      <c r="AK171" s="33"/>
      <c r="AT171" s="33"/>
      <c r="AU171" s="33"/>
      <c r="AV171" s="33"/>
    </row>
    <row r="172" spans="2:48" s="31" customFormat="1" x14ac:dyDescent="0.2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33"/>
      <c r="P172" s="33"/>
      <c r="Q172" s="33"/>
      <c r="S172" s="33"/>
      <c r="T172" s="34"/>
      <c r="U172" s="34"/>
      <c r="V172" s="34"/>
      <c r="AK172" s="33"/>
      <c r="AT172" s="33"/>
      <c r="AU172" s="33"/>
      <c r="AV172" s="33"/>
    </row>
    <row r="173" spans="2:48" s="31" customFormat="1" x14ac:dyDescent="0.2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33"/>
      <c r="P173" s="33"/>
      <c r="Q173" s="33"/>
      <c r="S173" s="33"/>
      <c r="T173" s="34"/>
      <c r="U173" s="34"/>
      <c r="V173" s="34"/>
      <c r="AK173" s="33"/>
      <c r="AT173" s="33"/>
      <c r="AU173" s="33"/>
      <c r="AV173" s="33"/>
    </row>
    <row r="174" spans="2:48" s="31" customFormat="1" x14ac:dyDescent="0.2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33"/>
      <c r="P174" s="33"/>
      <c r="Q174" s="33"/>
      <c r="S174" s="33"/>
      <c r="T174" s="34"/>
      <c r="U174" s="34"/>
      <c r="V174" s="34"/>
      <c r="AK174" s="33"/>
      <c r="AT174" s="33"/>
      <c r="AU174" s="33"/>
      <c r="AV174" s="33"/>
    </row>
    <row r="175" spans="2:48" s="31" customFormat="1" x14ac:dyDescent="0.2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33"/>
      <c r="P175" s="33"/>
      <c r="Q175" s="33"/>
      <c r="S175" s="33"/>
      <c r="T175" s="34"/>
      <c r="U175" s="34"/>
      <c r="V175" s="34"/>
      <c r="AK175" s="33"/>
      <c r="AT175" s="33"/>
      <c r="AU175" s="33"/>
      <c r="AV175" s="33"/>
    </row>
    <row r="176" spans="2:48" s="31" customFormat="1" x14ac:dyDescent="0.2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33"/>
      <c r="P176" s="33"/>
      <c r="Q176" s="33"/>
      <c r="S176" s="33"/>
      <c r="T176" s="34"/>
      <c r="U176" s="34"/>
      <c r="V176" s="34"/>
      <c r="AK176" s="33"/>
      <c r="AT176" s="33"/>
      <c r="AU176" s="33"/>
      <c r="AV176" s="33"/>
    </row>
    <row r="177" spans="2:48" s="31" customFormat="1" x14ac:dyDescent="0.2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33"/>
      <c r="P177" s="33"/>
      <c r="Q177" s="33"/>
      <c r="S177" s="33"/>
      <c r="T177" s="34"/>
      <c r="U177" s="34"/>
      <c r="V177" s="34"/>
      <c r="AK177" s="33"/>
      <c r="AT177" s="33"/>
      <c r="AU177" s="33"/>
      <c r="AV177" s="33"/>
    </row>
    <row r="178" spans="2:48" s="31" customFormat="1" x14ac:dyDescent="0.2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33"/>
      <c r="P178" s="33"/>
      <c r="Q178" s="33"/>
      <c r="S178" s="33"/>
      <c r="T178" s="34"/>
      <c r="U178" s="34"/>
      <c r="V178" s="34"/>
      <c r="AK178" s="33"/>
      <c r="AT178" s="33"/>
      <c r="AU178" s="33"/>
      <c r="AV178" s="33"/>
    </row>
    <row r="179" spans="2:48" s="31" customFormat="1" x14ac:dyDescent="0.2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33"/>
      <c r="P179" s="33"/>
      <c r="Q179" s="33"/>
      <c r="S179" s="33"/>
      <c r="T179" s="34"/>
      <c r="U179" s="34"/>
      <c r="V179" s="34"/>
      <c r="AK179" s="33"/>
      <c r="AT179" s="33"/>
      <c r="AU179" s="33"/>
      <c r="AV179" s="33"/>
    </row>
    <row r="180" spans="2:48" s="31" customFormat="1" x14ac:dyDescent="0.2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33"/>
      <c r="P180" s="33"/>
      <c r="Q180" s="33"/>
      <c r="S180" s="33"/>
      <c r="T180" s="34"/>
      <c r="U180" s="34"/>
      <c r="V180" s="34"/>
      <c r="AK180" s="33"/>
      <c r="AT180" s="33"/>
      <c r="AU180" s="33"/>
      <c r="AV180" s="33"/>
    </row>
    <row r="181" spans="2:48" s="31" customFormat="1" x14ac:dyDescent="0.2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33"/>
      <c r="P181" s="33"/>
      <c r="Q181" s="33"/>
      <c r="S181" s="33"/>
      <c r="T181" s="34"/>
      <c r="U181" s="34"/>
      <c r="V181" s="34"/>
      <c r="AK181" s="33"/>
      <c r="AT181" s="33"/>
      <c r="AU181" s="33"/>
      <c r="AV181" s="33"/>
    </row>
    <row r="182" spans="2:48" s="31" customFormat="1" x14ac:dyDescent="0.2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33"/>
      <c r="P182" s="33"/>
      <c r="Q182" s="33"/>
      <c r="S182" s="33"/>
      <c r="T182" s="34"/>
      <c r="U182" s="34"/>
      <c r="V182" s="34"/>
      <c r="AK182" s="33"/>
      <c r="AT182" s="33"/>
      <c r="AU182" s="33"/>
      <c r="AV182" s="33"/>
    </row>
    <row r="183" spans="2:48" s="31" customFormat="1" x14ac:dyDescent="0.2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33"/>
      <c r="P183" s="33"/>
      <c r="Q183" s="33"/>
      <c r="S183" s="33"/>
      <c r="T183" s="34"/>
      <c r="U183" s="34"/>
      <c r="V183" s="34"/>
      <c r="AK183" s="33"/>
      <c r="AT183" s="33"/>
      <c r="AU183" s="33"/>
      <c r="AV183" s="33"/>
    </row>
    <row r="184" spans="2:48" s="31" customFormat="1" x14ac:dyDescent="0.2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33"/>
      <c r="P184" s="33"/>
      <c r="Q184" s="33"/>
      <c r="S184" s="33"/>
      <c r="T184" s="34"/>
      <c r="U184" s="34"/>
      <c r="V184" s="34"/>
      <c r="AK184" s="33"/>
      <c r="AT184" s="33"/>
      <c r="AU184" s="33"/>
      <c r="AV184" s="33"/>
    </row>
    <row r="185" spans="2:48" s="31" customFormat="1" x14ac:dyDescent="0.2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33"/>
      <c r="P185" s="33"/>
      <c r="Q185" s="33"/>
      <c r="S185" s="33"/>
      <c r="T185" s="34"/>
      <c r="U185" s="34"/>
      <c r="V185" s="34"/>
      <c r="AK185" s="33"/>
      <c r="AT185" s="33"/>
      <c r="AU185" s="33"/>
      <c r="AV185" s="33"/>
    </row>
    <row r="186" spans="2:48" s="31" customFormat="1" x14ac:dyDescent="0.2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33"/>
      <c r="P186" s="33"/>
      <c r="Q186" s="33"/>
      <c r="S186" s="33"/>
      <c r="T186" s="34"/>
      <c r="U186" s="34"/>
      <c r="V186" s="34"/>
      <c r="AK186" s="33"/>
      <c r="AT186" s="33"/>
      <c r="AU186" s="33"/>
      <c r="AV186" s="33"/>
    </row>
    <row r="187" spans="2:48" s="31" customFormat="1" x14ac:dyDescent="0.2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33"/>
      <c r="P187" s="33"/>
      <c r="Q187" s="33"/>
      <c r="S187" s="33"/>
      <c r="T187" s="34"/>
      <c r="U187" s="34"/>
      <c r="V187" s="34"/>
      <c r="AK187" s="33"/>
      <c r="AT187" s="33"/>
      <c r="AU187" s="33"/>
      <c r="AV187" s="33"/>
    </row>
    <row r="188" spans="2:48" s="31" customFormat="1" x14ac:dyDescent="0.2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33"/>
      <c r="P188" s="33"/>
      <c r="Q188" s="33"/>
      <c r="S188" s="33"/>
      <c r="T188" s="34"/>
      <c r="U188" s="34"/>
      <c r="V188" s="34"/>
      <c r="AK188" s="33"/>
      <c r="AT188" s="33"/>
      <c r="AU188" s="33"/>
      <c r="AV188" s="33"/>
    </row>
    <row r="189" spans="2:48" s="31" customFormat="1" x14ac:dyDescent="0.2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33"/>
      <c r="P189" s="33"/>
      <c r="Q189" s="33"/>
      <c r="S189" s="33"/>
      <c r="T189" s="34"/>
      <c r="U189" s="34"/>
      <c r="V189" s="34"/>
      <c r="AK189" s="33"/>
      <c r="AT189" s="33"/>
      <c r="AU189" s="33"/>
      <c r="AV189" s="33"/>
    </row>
    <row r="190" spans="2:48" s="31" customFormat="1" x14ac:dyDescent="0.2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33"/>
      <c r="P190" s="33"/>
      <c r="Q190" s="33"/>
      <c r="S190" s="33"/>
      <c r="T190" s="34"/>
      <c r="U190" s="34"/>
      <c r="V190" s="34"/>
      <c r="AK190" s="33"/>
      <c r="AT190" s="33"/>
      <c r="AU190" s="33"/>
      <c r="AV190" s="33"/>
    </row>
    <row r="191" spans="2:48" s="31" customFormat="1" x14ac:dyDescent="0.2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33"/>
      <c r="P191" s="33"/>
      <c r="Q191" s="33"/>
      <c r="S191" s="33"/>
      <c r="T191" s="34"/>
      <c r="U191" s="34"/>
      <c r="V191" s="34"/>
      <c r="AK191" s="33"/>
      <c r="AT191" s="33"/>
      <c r="AU191" s="33"/>
      <c r="AV191" s="33"/>
    </row>
    <row r="192" spans="2:48" s="31" customFormat="1" x14ac:dyDescent="0.2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33"/>
      <c r="P192" s="33"/>
      <c r="Q192" s="33"/>
      <c r="S192" s="33"/>
      <c r="T192" s="34"/>
      <c r="U192" s="34"/>
      <c r="V192" s="34"/>
      <c r="AK192" s="33"/>
      <c r="AT192" s="33"/>
      <c r="AU192" s="33"/>
      <c r="AV192" s="33"/>
    </row>
    <row r="193" spans="2:48" s="31" customFormat="1" x14ac:dyDescent="0.2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33"/>
      <c r="P193" s="33"/>
      <c r="Q193" s="33"/>
      <c r="S193" s="33"/>
      <c r="T193" s="34"/>
      <c r="U193" s="34"/>
      <c r="V193" s="34"/>
      <c r="AK193" s="33"/>
      <c r="AT193" s="33"/>
      <c r="AU193" s="33"/>
      <c r="AV193" s="33"/>
    </row>
    <row r="194" spans="2:48" s="31" customFormat="1" x14ac:dyDescent="0.2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33"/>
      <c r="P194" s="33"/>
      <c r="Q194" s="33"/>
      <c r="S194" s="33"/>
      <c r="T194" s="34"/>
      <c r="U194" s="34"/>
      <c r="V194" s="34"/>
      <c r="AK194" s="33"/>
      <c r="AT194" s="33"/>
      <c r="AU194" s="33"/>
      <c r="AV194" s="33"/>
    </row>
    <row r="195" spans="2:48" s="31" customFormat="1" x14ac:dyDescent="0.2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33"/>
      <c r="P195" s="33"/>
      <c r="Q195" s="33"/>
      <c r="S195" s="33"/>
      <c r="T195" s="34"/>
      <c r="U195" s="34"/>
      <c r="V195" s="34"/>
      <c r="AK195" s="33"/>
      <c r="AT195" s="33"/>
      <c r="AU195" s="33"/>
      <c r="AV195" s="33"/>
    </row>
    <row r="196" spans="2:48" s="31" customFormat="1" x14ac:dyDescent="0.2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33"/>
      <c r="P196" s="33"/>
      <c r="Q196" s="33"/>
      <c r="S196" s="33"/>
      <c r="T196" s="34"/>
      <c r="U196" s="34"/>
      <c r="V196" s="34"/>
      <c r="AK196" s="33"/>
      <c r="AT196" s="33"/>
      <c r="AU196" s="33"/>
      <c r="AV196" s="33"/>
    </row>
    <row r="197" spans="2:48" s="31" customFormat="1" x14ac:dyDescent="0.2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33"/>
      <c r="P197" s="33"/>
      <c r="Q197" s="33"/>
      <c r="S197" s="33"/>
      <c r="T197" s="34"/>
      <c r="U197" s="34"/>
      <c r="V197" s="34"/>
      <c r="AK197" s="33"/>
      <c r="AT197" s="33"/>
      <c r="AU197" s="33"/>
      <c r="AV197" s="33"/>
    </row>
    <row r="198" spans="2:48" s="31" customFormat="1" x14ac:dyDescent="0.2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33"/>
      <c r="P198" s="33"/>
      <c r="Q198" s="33"/>
      <c r="S198" s="33"/>
      <c r="T198" s="34"/>
      <c r="U198" s="34"/>
      <c r="V198" s="34"/>
      <c r="AK198" s="33"/>
      <c r="AT198" s="33"/>
      <c r="AU198" s="33"/>
      <c r="AV198" s="33"/>
    </row>
    <row r="199" spans="2:48" s="31" customFormat="1" x14ac:dyDescent="0.2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33"/>
      <c r="P199" s="33"/>
      <c r="Q199" s="33"/>
      <c r="S199" s="33"/>
      <c r="T199" s="34"/>
      <c r="U199" s="34"/>
      <c r="V199" s="34"/>
      <c r="AK199" s="33"/>
      <c r="AT199" s="33"/>
      <c r="AU199" s="33"/>
      <c r="AV199" s="33"/>
    </row>
    <row r="200" spans="2:48" s="31" customFormat="1" x14ac:dyDescent="0.2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33"/>
      <c r="P200" s="33"/>
      <c r="Q200" s="33"/>
      <c r="S200" s="33"/>
      <c r="T200" s="34"/>
      <c r="U200" s="34"/>
      <c r="V200" s="34"/>
      <c r="AK200" s="33"/>
      <c r="AT200" s="33"/>
      <c r="AU200" s="33"/>
      <c r="AV200" s="33"/>
    </row>
    <row r="201" spans="2:48" s="31" customFormat="1" x14ac:dyDescent="0.2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33"/>
      <c r="P201" s="33"/>
      <c r="Q201" s="33"/>
      <c r="S201" s="33"/>
      <c r="T201" s="34"/>
      <c r="U201" s="34"/>
      <c r="V201" s="34"/>
      <c r="AK201" s="33"/>
      <c r="AT201" s="33"/>
      <c r="AU201" s="33"/>
      <c r="AV201" s="33"/>
    </row>
    <row r="202" spans="2:48" s="31" customFormat="1" x14ac:dyDescent="0.2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33"/>
      <c r="P202" s="33"/>
      <c r="Q202" s="33"/>
      <c r="S202" s="33"/>
      <c r="T202" s="34"/>
      <c r="U202" s="34"/>
      <c r="V202" s="34"/>
      <c r="AK202" s="33"/>
      <c r="AT202" s="33"/>
      <c r="AU202" s="33"/>
      <c r="AV202" s="33"/>
    </row>
    <row r="203" spans="2:48" s="31" customFormat="1" x14ac:dyDescent="0.2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33"/>
      <c r="P203" s="33"/>
      <c r="Q203" s="33"/>
      <c r="S203" s="33"/>
      <c r="T203" s="34"/>
      <c r="U203" s="34"/>
      <c r="V203" s="34"/>
      <c r="AK203" s="33"/>
      <c r="AT203" s="33"/>
      <c r="AU203" s="33"/>
      <c r="AV203" s="33"/>
    </row>
    <row r="204" spans="2:48" s="31" customFormat="1" x14ac:dyDescent="0.2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33"/>
      <c r="P204" s="33"/>
      <c r="Q204" s="33"/>
      <c r="S204" s="33"/>
      <c r="T204" s="34"/>
      <c r="U204" s="34"/>
      <c r="V204" s="34"/>
      <c r="AK204" s="33"/>
      <c r="AT204" s="33"/>
      <c r="AU204" s="33"/>
      <c r="AV204" s="33"/>
    </row>
    <row r="205" spans="2:48" s="31" customFormat="1" x14ac:dyDescent="0.2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33"/>
      <c r="P205" s="33"/>
      <c r="Q205" s="33"/>
      <c r="S205" s="33"/>
      <c r="T205" s="34"/>
      <c r="U205" s="34"/>
      <c r="V205" s="34"/>
      <c r="AK205" s="33"/>
      <c r="AT205" s="33"/>
      <c r="AU205" s="33"/>
      <c r="AV205" s="33"/>
    </row>
    <row r="206" spans="2:48" s="31" customFormat="1" x14ac:dyDescent="0.2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33"/>
      <c r="P206" s="33"/>
      <c r="Q206" s="33"/>
      <c r="S206" s="33"/>
      <c r="T206" s="34"/>
      <c r="U206" s="34"/>
      <c r="V206" s="34"/>
      <c r="AK206" s="33"/>
      <c r="AT206" s="33"/>
      <c r="AU206" s="33"/>
      <c r="AV206" s="33"/>
    </row>
    <row r="207" spans="2:48" s="31" customFormat="1" x14ac:dyDescent="0.2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33"/>
      <c r="P207" s="33"/>
      <c r="Q207" s="33"/>
      <c r="S207" s="33"/>
      <c r="T207" s="34"/>
      <c r="U207" s="34"/>
      <c r="V207" s="34"/>
      <c r="AK207" s="33"/>
      <c r="AT207" s="33"/>
      <c r="AU207" s="33"/>
      <c r="AV207" s="33"/>
    </row>
    <row r="208" spans="2:48" s="31" customFormat="1" x14ac:dyDescent="0.2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33"/>
      <c r="P208" s="33"/>
      <c r="Q208" s="33"/>
      <c r="S208" s="33"/>
      <c r="T208" s="34"/>
      <c r="U208" s="34"/>
      <c r="V208" s="34"/>
      <c r="AK208" s="33"/>
      <c r="AT208" s="33"/>
      <c r="AU208" s="33"/>
      <c r="AV208" s="33"/>
    </row>
    <row r="209" spans="2:48" s="31" customFormat="1" x14ac:dyDescent="0.2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33"/>
      <c r="P209" s="33"/>
      <c r="Q209" s="33"/>
      <c r="S209" s="33"/>
      <c r="T209" s="34"/>
      <c r="U209" s="34"/>
      <c r="V209" s="34"/>
      <c r="AK209" s="33"/>
      <c r="AT209" s="33"/>
      <c r="AU209" s="33"/>
      <c r="AV209" s="33"/>
    </row>
    <row r="210" spans="2:48" s="31" customFormat="1" x14ac:dyDescent="0.2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33"/>
      <c r="P210" s="33"/>
      <c r="Q210" s="33"/>
      <c r="S210" s="33"/>
      <c r="T210" s="34"/>
      <c r="U210" s="34"/>
      <c r="V210" s="34"/>
      <c r="AK210" s="33"/>
      <c r="AT210" s="33"/>
      <c r="AU210" s="33"/>
      <c r="AV210" s="33"/>
    </row>
    <row r="211" spans="2:48" s="31" customFormat="1" x14ac:dyDescent="0.2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33"/>
      <c r="P211" s="33"/>
      <c r="Q211" s="33"/>
      <c r="S211" s="33"/>
      <c r="T211" s="34"/>
      <c r="U211" s="34"/>
      <c r="V211" s="34"/>
      <c r="AK211" s="33"/>
      <c r="AT211" s="33"/>
      <c r="AU211" s="33"/>
      <c r="AV211" s="33"/>
    </row>
    <row r="212" spans="2:48" s="31" customFormat="1" x14ac:dyDescent="0.2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33"/>
      <c r="P212" s="33"/>
      <c r="Q212" s="33"/>
      <c r="S212" s="33"/>
      <c r="T212" s="34"/>
      <c r="U212" s="34"/>
      <c r="V212" s="34"/>
      <c r="AK212" s="33"/>
      <c r="AT212" s="33"/>
      <c r="AU212" s="33"/>
      <c r="AV212" s="33"/>
    </row>
    <row r="213" spans="2:48" s="31" customFormat="1" x14ac:dyDescent="0.2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33"/>
      <c r="P213" s="33"/>
      <c r="Q213" s="33"/>
      <c r="S213" s="33"/>
      <c r="T213" s="34"/>
      <c r="U213" s="34"/>
      <c r="V213" s="34"/>
      <c r="AK213" s="33"/>
      <c r="AT213" s="33"/>
      <c r="AU213" s="33"/>
      <c r="AV213" s="33"/>
    </row>
    <row r="214" spans="2:48" s="31" customFormat="1" x14ac:dyDescent="0.2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33"/>
      <c r="P214" s="33"/>
      <c r="Q214" s="33"/>
      <c r="S214" s="33"/>
      <c r="T214" s="34"/>
      <c r="U214" s="34"/>
      <c r="V214" s="34"/>
      <c r="AK214" s="33"/>
      <c r="AT214" s="33"/>
      <c r="AU214" s="33"/>
      <c r="AV214" s="33"/>
    </row>
    <row r="215" spans="2:48" s="31" customFormat="1" x14ac:dyDescent="0.2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33"/>
      <c r="P215" s="33"/>
      <c r="Q215" s="33"/>
      <c r="S215" s="33"/>
      <c r="T215" s="34"/>
      <c r="U215" s="34"/>
      <c r="V215" s="34"/>
      <c r="AK215" s="33"/>
      <c r="AT215" s="33"/>
      <c r="AU215" s="33"/>
      <c r="AV215" s="33"/>
    </row>
    <row r="216" spans="2:48" s="31" customFormat="1" x14ac:dyDescent="0.2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33"/>
      <c r="P216" s="33"/>
      <c r="Q216" s="33"/>
      <c r="S216" s="33"/>
      <c r="T216" s="34"/>
      <c r="U216" s="34"/>
      <c r="V216" s="34"/>
      <c r="AK216" s="33"/>
      <c r="AT216" s="33"/>
      <c r="AU216" s="33"/>
      <c r="AV216" s="33"/>
    </row>
    <row r="217" spans="2:48" s="31" customFormat="1" x14ac:dyDescent="0.2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33"/>
      <c r="P217" s="33"/>
      <c r="Q217" s="33"/>
      <c r="S217" s="33"/>
      <c r="T217" s="34"/>
      <c r="U217" s="34"/>
      <c r="V217" s="34"/>
      <c r="AK217" s="33"/>
      <c r="AT217" s="33"/>
      <c r="AU217" s="33"/>
      <c r="AV217" s="33"/>
    </row>
    <row r="218" spans="2:48" s="31" customFormat="1" x14ac:dyDescent="0.2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33"/>
      <c r="P218" s="33"/>
      <c r="Q218" s="33"/>
      <c r="S218" s="33"/>
      <c r="T218" s="34"/>
      <c r="U218" s="34"/>
      <c r="V218" s="34"/>
      <c r="AK218" s="33"/>
      <c r="AT218" s="33"/>
      <c r="AU218" s="33"/>
      <c r="AV218" s="33"/>
    </row>
    <row r="219" spans="2:48" s="31" customFormat="1" x14ac:dyDescent="0.2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33"/>
      <c r="P219" s="33"/>
      <c r="Q219" s="33"/>
      <c r="S219" s="33"/>
      <c r="T219" s="34"/>
      <c r="U219" s="34"/>
      <c r="V219" s="34"/>
      <c r="AK219" s="33"/>
      <c r="AT219" s="33"/>
      <c r="AU219" s="33"/>
      <c r="AV219" s="33"/>
    </row>
    <row r="220" spans="2:48" s="31" customFormat="1" x14ac:dyDescent="0.2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33"/>
      <c r="P220" s="33"/>
      <c r="Q220" s="33"/>
      <c r="S220" s="33"/>
      <c r="T220" s="34"/>
      <c r="U220" s="34"/>
      <c r="V220" s="34"/>
      <c r="AK220" s="33"/>
      <c r="AT220" s="33"/>
      <c r="AU220" s="33"/>
      <c r="AV220" s="33"/>
    </row>
    <row r="221" spans="2:48" s="31" customFormat="1" x14ac:dyDescent="0.2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33"/>
      <c r="P221" s="33"/>
      <c r="Q221" s="33"/>
      <c r="S221" s="33"/>
      <c r="T221" s="34"/>
      <c r="U221" s="34"/>
      <c r="V221" s="34"/>
      <c r="AK221" s="33"/>
      <c r="AT221" s="33"/>
      <c r="AU221" s="33"/>
      <c r="AV221" s="33"/>
    </row>
    <row r="222" spans="2:48" s="31" customFormat="1" x14ac:dyDescent="0.2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33"/>
      <c r="P222" s="33"/>
      <c r="Q222" s="33"/>
      <c r="S222" s="33"/>
      <c r="T222" s="34"/>
      <c r="U222" s="34"/>
      <c r="V222" s="34"/>
      <c r="AK222" s="33"/>
      <c r="AT222" s="33"/>
      <c r="AU222" s="33"/>
      <c r="AV222" s="33"/>
    </row>
    <row r="223" spans="2:48" s="31" customFormat="1" x14ac:dyDescent="0.2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33"/>
      <c r="P223" s="33"/>
      <c r="Q223" s="33"/>
      <c r="S223" s="33"/>
      <c r="T223" s="34"/>
      <c r="U223" s="34"/>
      <c r="V223" s="34"/>
      <c r="AK223" s="33"/>
      <c r="AT223" s="33"/>
      <c r="AU223" s="33"/>
      <c r="AV223" s="33"/>
    </row>
    <row r="224" spans="2:48" s="31" customFormat="1" x14ac:dyDescent="0.2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33"/>
      <c r="P224" s="33"/>
      <c r="Q224" s="33"/>
      <c r="S224" s="33"/>
      <c r="T224" s="34"/>
      <c r="U224" s="34"/>
      <c r="V224" s="34"/>
      <c r="AK224" s="33"/>
      <c r="AT224" s="33"/>
      <c r="AU224" s="33"/>
      <c r="AV224" s="33"/>
    </row>
    <row r="225" spans="2:48" s="31" customFormat="1" x14ac:dyDescent="0.2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33"/>
      <c r="P225" s="33"/>
      <c r="Q225" s="33"/>
      <c r="S225" s="33"/>
      <c r="T225" s="34"/>
      <c r="U225" s="34"/>
      <c r="V225" s="34"/>
      <c r="AK225" s="33"/>
      <c r="AT225" s="33"/>
      <c r="AU225" s="33"/>
      <c r="AV225" s="33"/>
    </row>
    <row r="226" spans="2:48" s="31" customFormat="1" x14ac:dyDescent="0.2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33"/>
      <c r="P226" s="33"/>
      <c r="Q226" s="33"/>
      <c r="S226" s="33"/>
      <c r="T226" s="34"/>
      <c r="U226" s="34"/>
      <c r="V226" s="34"/>
      <c r="AK226" s="33"/>
      <c r="AT226" s="33"/>
      <c r="AU226" s="33"/>
      <c r="AV226" s="33"/>
    </row>
    <row r="227" spans="2:48" s="31" customFormat="1" x14ac:dyDescent="0.2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33"/>
      <c r="P227" s="33"/>
      <c r="Q227" s="33"/>
      <c r="S227" s="33"/>
      <c r="T227" s="34"/>
      <c r="U227" s="34"/>
      <c r="V227" s="34"/>
      <c r="AK227" s="33"/>
      <c r="AT227" s="33"/>
      <c r="AU227" s="33"/>
      <c r="AV227" s="33"/>
    </row>
    <row r="228" spans="2:48" s="31" customFormat="1" x14ac:dyDescent="0.2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33"/>
      <c r="P228" s="33"/>
      <c r="Q228" s="33"/>
      <c r="S228" s="33"/>
      <c r="T228" s="34"/>
      <c r="U228" s="34"/>
      <c r="V228" s="34"/>
      <c r="AK228" s="33"/>
      <c r="AT228" s="33"/>
      <c r="AU228" s="33"/>
      <c r="AV228" s="33"/>
    </row>
    <row r="229" spans="2:48" s="31" customFormat="1" x14ac:dyDescent="0.2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33"/>
      <c r="P229" s="33"/>
      <c r="Q229" s="33"/>
      <c r="S229" s="33"/>
      <c r="T229" s="34"/>
      <c r="U229" s="34"/>
      <c r="V229" s="34"/>
      <c r="AK229" s="33"/>
      <c r="AT229" s="33"/>
      <c r="AU229" s="33"/>
      <c r="AV229" s="33"/>
    </row>
    <row r="230" spans="2:48" s="31" customFormat="1" x14ac:dyDescent="0.2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33"/>
      <c r="P230" s="33"/>
      <c r="Q230" s="33"/>
      <c r="S230" s="33"/>
      <c r="T230" s="34"/>
      <c r="U230" s="34"/>
      <c r="V230" s="34"/>
      <c r="AK230" s="33"/>
      <c r="AT230" s="33"/>
      <c r="AU230" s="33"/>
      <c r="AV230" s="33"/>
    </row>
    <row r="231" spans="2:48" s="31" customFormat="1" x14ac:dyDescent="0.2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33"/>
      <c r="P231" s="33"/>
      <c r="Q231" s="33"/>
      <c r="S231" s="33"/>
      <c r="T231" s="34"/>
      <c r="U231" s="34"/>
      <c r="V231" s="34"/>
      <c r="AK231" s="33"/>
      <c r="AT231" s="33"/>
      <c r="AU231" s="33"/>
      <c r="AV231" s="33"/>
    </row>
    <row r="232" spans="2:48" s="31" customFormat="1" x14ac:dyDescent="0.2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33"/>
      <c r="P232" s="33"/>
      <c r="Q232" s="33"/>
      <c r="S232" s="33"/>
      <c r="T232" s="34"/>
      <c r="U232" s="34"/>
      <c r="V232" s="34"/>
      <c r="AK232" s="33"/>
      <c r="AT232" s="33"/>
      <c r="AU232" s="33"/>
      <c r="AV232" s="33"/>
    </row>
    <row r="233" spans="2:48" s="31" customFormat="1" x14ac:dyDescent="0.2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33"/>
      <c r="P233" s="33"/>
      <c r="Q233" s="33"/>
      <c r="S233" s="33"/>
      <c r="T233" s="34"/>
      <c r="U233" s="34"/>
      <c r="V233" s="34"/>
      <c r="AK233" s="33"/>
      <c r="AT233" s="33"/>
      <c r="AU233" s="33"/>
      <c r="AV233" s="33"/>
    </row>
    <row r="234" spans="2:48" s="31" customFormat="1" x14ac:dyDescent="0.2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33"/>
      <c r="P234" s="33"/>
      <c r="Q234" s="33"/>
      <c r="S234" s="33"/>
      <c r="T234" s="34"/>
      <c r="U234" s="34"/>
      <c r="V234" s="34"/>
      <c r="AK234" s="33"/>
      <c r="AT234" s="33"/>
      <c r="AU234" s="33"/>
      <c r="AV234" s="33"/>
    </row>
    <row r="235" spans="2:48" s="31" customFormat="1" x14ac:dyDescent="0.2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33"/>
      <c r="P235" s="33"/>
      <c r="Q235" s="33"/>
      <c r="S235" s="33"/>
      <c r="T235" s="34"/>
      <c r="U235" s="34"/>
      <c r="V235" s="34"/>
      <c r="AK235" s="33"/>
      <c r="AT235" s="33"/>
      <c r="AU235" s="33"/>
      <c r="AV235" s="33"/>
    </row>
    <row r="236" spans="2:48" s="31" customFormat="1" x14ac:dyDescent="0.2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33"/>
      <c r="P236" s="33"/>
      <c r="Q236" s="33"/>
      <c r="S236" s="33"/>
      <c r="T236" s="34"/>
      <c r="U236" s="34"/>
      <c r="V236" s="34"/>
      <c r="AK236" s="33"/>
      <c r="AT236" s="33"/>
      <c r="AU236" s="33"/>
      <c r="AV236" s="33"/>
    </row>
    <row r="237" spans="2:48" s="31" customFormat="1" x14ac:dyDescent="0.2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33"/>
      <c r="P237" s="33"/>
      <c r="Q237" s="33"/>
      <c r="S237" s="33"/>
      <c r="T237" s="34"/>
      <c r="U237" s="34"/>
      <c r="V237" s="34"/>
      <c r="AK237" s="33"/>
      <c r="AT237" s="33"/>
      <c r="AU237" s="33"/>
      <c r="AV237" s="33"/>
    </row>
    <row r="238" spans="2:48" s="31" customFormat="1" x14ac:dyDescent="0.2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33"/>
      <c r="P238" s="33"/>
      <c r="Q238" s="33"/>
      <c r="S238" s="33"/>
      <c r="T238" s="34"/>
      <c r="U238" s="34"/>
      <c r="V238" s="34"/>
      <c r="AK238" s="33"/>
      <c r="AT238" s="33"/>
      <c r="AU238" s="33"/>
      <c r="AV238" s="33"/>
    </row>
    <row r="239" spans="2:48" s="31" customFormat="1" x14ac:dyDescent="0.2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33"/>
      <c r="P239" s="33"/>
      <c r="Q239" s="33"/>
      <c r="S239" s="33"/>
      <c r="T239" s="34"/>
      <c r="U239" s="34"/>
      <c r="V239" s="34"/>
      <c r="AK239" s="33"/>
      <c r="AT239" s="33"/>
      <c r="AU239" s="33"/>
      <c r="AV239" s="33"/>
    </row>
    <row r="240" spans="2:48" s="31" customFormat="1" x14ac:dyDescent="0.2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33"/>
      <c r="P240" s="33"/>
      <c r="Q240" s="33"/>
      <c r="S240" s="33"/>
      <c r="T240" s="34"/>
      <c r="U240" s="34"/>
      <c r="V240" s="34"/>
      <c r="AK240" s="33"/>
      <c r="AT240" s="33"/>
      <c r="AU240" s="33"/>
      <c r="AV240" s="33"/>
    </row>
    <row r="241" spans="2:48" s="31" customFormat="1" x14ac:dyDescent="0.2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33"/>
      <c r="P241" s="33"/>
      <c r="Q241" s="33"/>
      <c r="S241" s="33"/>
      <c r="T241" s="34"/>
      <c r="U241" s="34"/>
      <c r="V241" s="34"/>
      <c r="AK241" s="33"/>
      <c r="AT241" s="33"/>
      <c r="AU241" s="33"/>
      <c r="AV241" s="33"/>
    </row>
    <row r="242" spans="2:48" s="31" customFormat="1" x14ac:dyDescent="0.2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33"/>
      <c r="P242" s="33"/>
      <c r="Q242" s="33"/>
      <c r="S242" s="33"/>
      <c r="T242" s="34"/>
      <c r="U242" s="34"/>
      <c r="V242" s="34"/>
      <c r="AK242" s="33"/>
      <c r="AT242" s="33"/>
      <c r="AU242" s="33"/>
      <c r="AV242" s="33"/>
    </row>
    <row r="243" spans="2:48" s="31" customFormat="1" x14ac:dyDescent="0.2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33"/>
      <c r="P243" s="33"/>
      <c r="Q243" s="33"/>
      <c r="S243" s="33"/>
      <c r="T243" s="34"/>
      <c r="U243" s="34"/>
      <c r="V243" s="34"/>
      <c r="AK243" s="33"/>
      <c r="AT243" s="33"/>
      <c r="AU243" s="33"/>
      <c r="AV243" s="33"/>
    </row>
    <row r="244" spans="2:48" s="31" customFormat="1" x14ac:dyDescent="0.2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33"/>
      <c r="P244" s="33"/>
      <c r="Q244" s="33"/>
      <c r="S244" s="33"/>
      <c r="T244" s="34"/>
      <c r="U244" s="34"/>
      <c r="V244" s="34"/>
      <c r="AK244" s="33"/>
      <c r="AT244" s="33"/>
      <c r="AU244" s="33"/>
      <c r="AV244" s="33"/>
    </row>
    <row r="245" spans="2:48" s="31" customFormat="1" x14ac:dyDescent="0.2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33"/>
      <c r="P245" s="33"/>
      <c r="Q245" s="33"/>
      <c r="S245" s="33"/>
      <c r="T245" s="34"/>
      <c r="U245" s="34"/>
      <c r="V245" s="34"/>
      <c r="AK245" s="33"/>
      <c r="AT245" s="33"/>
      <c r="AU245" s="33"/>
      <c r="AV245" s="33"/>
    </row>
    <row r="246" spans="2:48" s="31" customFormat="1" x14ac:dyDescent="0.2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33"/>
      <c r="P246" s="33"/>
      <c r="Q246" s="33"/>
      <c r="S246" s="33"/>
      <c r="T246" s="34"/>
      <c r="U246" s="34"/>
      <c r="V246" s="34"/>
      <c r="AK246" s="33"/>
      <c r="AT246" s="33"/>
      <c r="AU246" s="33"/>
      <c r="AV246" s="33"/>
    </row>
    <row r="247" spans="2:48" s="31" customFormat="1" x14ac:dyDescent="0.2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33"/>
      <c r="P247" s="33"/>
      <c r="Q247" s="33"/>
      <c r="S247" s="33"/>
      <c r="T247" s="34"/>
      <c r="U247" s="34"/>
      <c r="V247" s="34"/>
      <c r="AK247" s="33"/>
      <c r="AT247" s="33"/>
      <c r="AU247" s="33"/>
      <c r="AV247" s="33"/>
    </row>
    <row r="248" spans="2:48" s="31" customFormat="1" x14ac:dyDescent="0.2"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33"/>
      <c r="P248" s="33"/>
      <c r="Q248" s="33"/>
      <c r="S248" s="33"/>
      <c r="T248" s="34"/>
      <c r="U248" s="34"/>
      <c r="V248" s="34"/>
      <c r="AK248" s="33"/>
      <c r="AT248" s="33"/>
      <c r="AU248" s="33"/>
      <c r="AV248" s="33"/>
    </row>
    <row r="249" spans="2:48" s="31" customFormat="1" x14ac:dyDescent="0.2"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33"/>
      <c r="P249" s="33"/>
      <c r="Q249" s="33"/>
      <c r="S249" s="33"/>
      <c r="T249" s="34"/>
      <c r="U249" s="34"/>
      <c r="V249" s="34"/>
      <c r="AK249" s="33"/>
      <c r="AT249" s="33"/>
      <c r="AU249" s="33"/>
      <c r="AV249" s="33"/>
    </row>
    <row r="250" spans="2:48" s="31" customFormat="1" x14ac:dyDescent="0.2"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33"/>
      <c r="P250" s="33"/>
      <c r="Q250" s="33"/>
      <c r="S250" s="33"/>
      <c r="T250" s="34"/>
      <c r="U250" s="34"/>
      <c r="V250" s="34"/>
      <c r="AK250" s="33"/>
      <c r="AT250" s="33"/>
      <c r="AU250" s="33"/>
      <c r="AV250" s="33"/>
    </row>
    <row r="251" spans="2:48" s="31" customFormat="1" x14ac:dyDescent="0.2"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33"/>
      <c r="P251" s="33"/>
      <c r="Q251" s="33"/>
      <c r="S251" s="33"/>
      <c r="T251" s="34"/>
      <c r="U251" s="34"/>
      <c r="V251" s="34"/>
      <c r="AK251" s="33"/>
      <c r="AT251" s="33"/>
      <c r="AU251" s="33"/>
      <c r="AV251" s="33"/>
    </row>
    <row r="252" spans="2:48" s="31" customFormat="1" x14ac:dyDescent="0.2"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33"/>
      <c r="P252" s="33"/>
      <c r="Q252" s="33"/>
      <c r="S252" s="33"/>
      <c r="T252" s="34"/>
      <c r="U252" s="34"/>
      <c r="V252" s="34"/>
      <c r="AK252" s="33"/>
      <c r="AT252" s="33"/>
      <c r="AU252" s="33"/>
      <c r="AV252" s="33"/>
    </row>
    <row r="253" spans="2:48" s="31" customFormat="1" x14ac:dyDescent="0.2"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33"/>
      <c r="P253" s="33"/>
      <c r="Q253" s="33"/>
      <c r="S253" s="33"/>
      <c r="T253" s="34"/>
      <c r="U253" s="34"/>
      <c r="V253" s="34"/>
      <c r="AK253" s="33"/>
      <c r="AT253" s="33"/>
      <c r="AU253" s="33"/>
      <c r="AV253" s="33"/>
    </row>
    <row r="254" spans="2:48" s="31" customFormat="1" x14ac:dyDescent="0.2"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33"/>
      <c r="P254" s="33"/>
      <c r="Q254" s="33"/>
      <c r="S254" s="33"/>
      <c r="T254" s="34"/>
      <c r="U254" s="34"/>
      <c r="V254" s="34"/>
      <c r="AK254" s="33"/>
      <c r="AT254" s="33"/>
      <c r="AU254" s="33"/>
      <c r="AV254" s="33"/>
    </row>
    <row r="255" spans="2:48" s="31" customFormat="1" x14ac:dyDescent="0.2"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33"/>
      <c r="P255" s="33"/>
      <c r="Q255" s="33"/>
      <c r="S255" s="33"/>
      <c r="T255" s="34"/>
      <c r="U255" s="34"/>
      <c r="V255" s="34"/>
      <c r="AK255" s="33"/>
      <c r="AT255" s="33"/>
      <c r="AU255" s="33"/>
      <c r="AV255" s="33"/>
    </row>
    <row r="256" spans="2:48" s="31" customFormat="1" x14ac:dyDescent="0.2"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33"/>
      <c r="P256" s="33"/>
      <c r="Q256" s="33"/>
      <c r="S256" s="33"/>
      <c r="T256" s="34"/>
      <c r="U256" s="34"/>
      <c r="V256" s="34"/>
      <c r="AK256" s="33"/>
      <c r="AT256" s="33"/>
      <c r="AU256" s="33"/>
      <c r="AV256" s="33"/>
    </row>
    <row r="257" spans="2:48" s="31" customFormat="1" x14ac:dyDescent="0.2"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33"/>
      <c r="P257" s="33"/>
      <c r="Q257" s="33"/>
      <c r="S257" s="33"/>
      <c r="T257" s="34"/>
      <c r="U257" s="34"/>
      <c r="V257" s="34"/>
      <c r="AK257" s="33"/>
      <c r="AT257" s="33"/>
      <c r="AU257" s="33"/>
      <c r="AV257" s="33"/>
    </row>
    <row r="258" spans="2:48" s="31" customFormat="1" x14ac:dyDescent="0.2"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33"/>
      <c r="P258" s="33"/>
      <c r="Q258" s="33"/>
      <c r="S258" s="33"/>
      <c r="T258" s="34"/>
      <c r="U258" s="34"/>
      <c r="V258" s="34"/>
      <c r="AK258" s="33"/>
      <c r="AT258" s="33"/>
      <c r="AU258" s="33"/>
      <c r="AV258" s="33"/>
    </row>
    <row r="259" spans="2:48" s="31" customFormat="1" x14ac:dyDescent="0.2"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33"/>
      <c r="P259" s="33"/>
      <c r="Q259" s="33"/>
      <c r="S259" s="33"/>
      <c r="T259" s="34"/>
      <c r="U259" s="34"/>
      <c r="V259" s="34"/>
      <c r="AK259" s="33"/>
      <c r="AT259" s="33"/>
      <c r="AU259" s="33"/>
      <c r="AV259" s="33"/>
    </row>
    <row r="260" spans="2:48" s="31" customFormat="1" x14ac:dyDescent="0.2"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33"/>
      <c r="P260" s="33"/>
      <c r="Q260" s="33"/>
      <c r="S260" s="33"/>
      <c r="T260" s="34"/>
      <c r="U260" s="34"/>
      <c r="V260" s="34"/>
      <c r="AK260" s="33"/>
      <c r="AT260" s="33"/>
      <c r="AU260" s="33"/>
      <c r="AV260" s="33"/>
    </row>
    <row r="261" spans="2:48" s="31" customFormat="1" x14ac:dyDescent="0.2"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33"/>
      <c r="P261" s="33"/>
      <c r="Q261" s="33"/>
      <c r="S261" s="33"/>
      <c r="T261" s="34"/>
      <c r="U261" s="34"/>
      <c r="V261" s="34"/>
      <c r="AK261" s="33"/>
      <c r="AT261" s="33"/>
      <c r="AU261" s="33"/>
      <c r="AV261" s="33"/>
    </row>
    <row r="262" spans="2:48" s="31" customFormat="1" x14ac:dyDescent="0.2"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33"/>
      <c r="P262" s="33"/>
      <c r="Q262" s="33"/>
      <c r="S262" s="33"/>
      <c r="T262" s="34"/>
      <c r="U262" s="34"/>
      <c r="V262" s="34"/>
      <c r="AK262" s="33"/>
      <c r="AT262" s="33"/>
      <c r="AU262" s="33"/>
      <c r="AV262" s="33"/>
    </row>
    <row r="263" spans="2:48" s="31" customFormat="1" x14ac:dyDescent="0.2"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33"/>
      <c r="P263" s="33"/>
      <c r="Q263" s="33"/>
      <c r="S263" s="33"/>
      <c r="T263" s="34"/>
      <c r="U263" s="34"/>
      <c r="V263" s="34"/>
      <c r="AK263" s="33"/>
      <c r="AT263" s="33"/>
      <c r="AU263" s="33"/>
      <c r="AV263" s="33"/>
    </row>
    <row r="264" spans="2:48" s="31" customFormat="1" x14ac:dyDescent="0.2"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33"/>
      <c r="P264" s="33"/>
      <c r="Q264" s="33"/>
      <c r="S264" s="33"/>
      <c r="T264" s="34"/>
      <c r="U264" s="34"/>
      <c r="V264" s="34"/>
      <c r="AK264" s="33"/>
      <c r="AT264" s="33"/>
      <c r="AU264" s="33"/>
      <c r="AV264" s="33"/>
    </row>
    <row r="265" spans="2:48" s="31" customFormat="1" x14ac:dyDescent="0.2"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33"/>
      <c r="P265" s="33"/>
      <c r="Q265" s="33"/>
      <c r="S265" s="33"/>
      <c r="T265" s="34"/>
      <c r="U265" s="34"/>
      <c r="V265" s="34"/>
      <c r="AK265" s="33"/>
      <c r="AT265" s="33"/>
      <c r="AU265" s="33"/>
      <c r="AV265" s="33"/>
    </row>
    <row r="266" spans="2:48" s="31" customFormat="1" x14ac:dyDescent="0.2"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33"/>
      <c r="P266" s="33"/>
      <c r="Q266" s="33"/>
      <c r="S266" s="33"/>
      <c r="T266" s="34"/>
      <c r="U266" s="34"/>
      <c r="V266" s="34"/>
      <c r="AK266" s="33"/>
      <c r="AT266" s="33"/>
      <c r="AU266" s="33"/>
      <c r="AV266" s="33"/>
    </row>
    <row r="267" spans="2:48" s="31" customFormat="1" x14ac:dyDescent="0.2"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33"/>
      <c r="P267" s="33"/>
      <c r="Q267" s="33"/>
      <c r="S267" s="33"/>
      <c r="T267" s="34"/>
      <c r="U267" s="34"/>
      <c r="V267" s="34"/>
      <c r="AK267" s="33"/>
      <c r="AT267" s="33"/>
      <c r="AU267" s="33"/>
      <c r="AV267" s="33"/>
    </row>
    <row r="268" spans="2:48" s="31" customFormat="1" x14ac:dyDescent="0.2"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33"/>
      <c r="P268" s="33"/>
      <c r="Q268" s="33"/>
      <c r="S268" s="33"/>
      <c r="T268" s="34"/>
      <c r="U268" s="34"/>
      <c r="V268" s="34"/>
      <c r="AK268" s="33"/>
      <c r="AT268" s="33"/>
      <c r="AU268" s="33"/>
      <c r="AV268" s="33"/>
    </row>
    <row r="269" spans="2:48" s="31" customFormat="1" x14ac:dyDescent="0.2"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33"/>
      <c r="P269" s="33"/>
      <c r="Q269" s="33"/>
      <c r="S269" s="33"/>
      <c r="T269" s="34"/>
      <c r="U269" s="34"/>
      <c r="V269" s="34"/>
      <c r="AK269" s="33"/>
      <c r="AT269" s="33"/>
      <c r="AU269" s="33"/>
      <c r="AV269" s="33"/>
    </row>
    <row r="270" spans="2:48" s="31" customFormat="1" x14ac:dyDescent="0.2"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33"/>
      <c r="P270" s="33"/>
      <c r="Q270" s="33"/>
      <c r="S270" s="33"/>
      <c r="T270" s="34"/>
      <c r="U270" s="34"/>
      <c r="V270" s="34"/>
      <c r="AK270" s="33"/>
      <c r="AT270" s="33"/>
      <c r="AU270" s="33"/>
      <c r="AV270" s="33"/>
    </row>
    <row r="271" spans="2:48" s="31" customFormat="1" x14ac:dyDescent="0.2"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33"/>
      <c r="P271" s="33"/>
      <c r="Q271" s="33"/>
      <c r="S271" s="33"/>
      <c r="T271" s="34"/>
      <c r="U271" s="34"/>
      <c r="V271" s="34"/>
      <c r="AK271" s="33"/>
      <c r="AT271" s="33"/>
      <c r="AU271" s="33"/>
      <c r="AV271" s="33"/>
    </row>
    <row r="272" spans="2:48" s="31" customFormat="1" x14ac:dyDescent="0.2"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33"/>
      <c r="P272" s="33"/>
      <c r="Q272" s="33"/>
      <c r="S272" s="33"/>
      <c r="T272" s="34"/>
      <c r="U272" s="34"/>
      <c r="V272" s="34"/>
      <c r="AK272" s="33"/>
      <c r="AT272" s="33"/>
      <c r="AU272" s="33"/>
      <c r="AV272" s="33"/>
    </row>
    <row r="273" spans="2:48" s="31" customFormat="1" x14ac:dyDescent="0.2"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33"/>
      <c r="P273" s="33"/>
      <c r="Q273" s="33"/>
      <c r="S273" s="33"/>
      <c r="T273" s="34"/>
      <c r="U273" s="34"/>
      <c r="V273" s="34"/>
      <c r="AK273" s="33"/>
      <c r="AT273" s="33"/>
      <c r="AU273" s="33"/>
      <c r="AV273" s="33"/>
    </row>
    <row r="274" spans="2:48" s="31" customFormat="1" x14ac:dyDescent="0.2"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33"/>
      <c r="P274" s="33"/>
      <c r="Q274" s="33"/>
      <c r="S274" s="33"/>
      <c r="T274" s="34"/>
      <c r="U274" s="34"/>
      <c r="V274" s="34"/>
      <c r="AK274" s="33"/>
      <c r="AT274" s="33"/>
      <c r="AU274" s="33"/>
      <c r="AV274" s="33"/>
    </row>
    <row r="275" spans="2:48" s="31" customFormat="1" x14ac:dyDescent="0.2"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33"/>
      <c r="P275" s="33"/>
      <c r="Q275" s="33"/>
      <c r="S275" s="33"/>
      <c r="T275" s="34"/>
      <c r="U275" s="34"/>
      <c r="V275" s="34"/>
      <c r="AK275" s="33"/>
      <c r="AT275" s="33"/>
      <c r="AU275" s="33"/>
      <c r="AV275" s="33"/>
    </row>
    <row r="276" spans="2:48" s="31" customFormat="1" x14ac:dyDescent="0.2"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33"/>
      <c r="P276" s="33"/>
      <c r="Q276" s="33"/>
      <c r="S276" s="33"/>
      <c r="T276" s="34"/>
      <c r="U276" s="34"/>
      <c r="V276" s="34"/>
      <c r="AK276" s="33"/>
      <c r="AT276" s="33"/>
      <c r="AU276" s="33"/>
      <c r="AV276" s="33"/>
    </row>
    <row r="277" spans="2:48" s="31" customFormat="1" x14ac:dyDescent="0.2"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33"/>
      <c r="P277" s="33"/>
      <c r="Q277" s="33"/>
      <c r="S277" s="33"/>
      <c r="T277" s="34"/>
      <c r="U277" s="34"/>
      <c r="V277" s="34"/>
      <c r="AK277" s="33"/>
      <c r="AT277" s="33"/>
      <c r="AU277" s="33"/>
      <c r="AV277" s="33"/>
    </row>
    <row r="278" spans="2:48" s="31" customFormat="1" x14ac:dyDescent="0.2"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33"/>
      <c r="P278" s="33"/>
      <c r="Q278" s="33"/>
      <c r="S278" s="33"/>
      <c r="T278" s="34"/>
      <c r="U278" s="34"/>
      <c r="V278" s="34"/>
      <c r="AK278" s="33"/>
      <c r="AT278" s="33"/>
      <c r="AU278" s="33"/>
      <c r="AV278" s="33"/>
    </row>
    <row r="279" spans="2:48" s="31" customFormat="1" x14ac:dyDescent="0.2"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33"/>
      <c r="P279" s="33"/>
      <c r="Q279" s="33"/>
      <c r="S279" s="33"/>
      <c r="T279" s="34"/>
      <c r="U279" s="34"/>
      <c r="V279" s="34"/>
      <c r="AK279" s="33"/>
      <c r="AT279" s="33"/>
      <c r="AU279" s="33"/>
      <c r="AV279" s="33"/>
    </row>
    <row r="280" spans="2:48" s="31" customFormat="1" x14ac:dyDescent="0.2"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33"/>
      <c r="P280" s="33"/>
      <c r="Q280" s="33"/>
      <c r="S280" s="33"/>
      <c r="T280" s="34"/>
      <c r="U280" s="34"/>
      <c r="V280" s="34"/>
      <c r="AK280" s="33"/>
      <c r="AT280" s="33"/>
      <c r="AU280" s="33"/>
      <c r="AV280" s="33"/>
    </row>
    <row r="281" spans="2:48" s="31" customFormat="1" x14ac:dyDescent="0.2"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33"/>
      <c r="P281" s="33"/>
      <c r="Q281" s="33"/>
      <c r="S281" s="33"/>
      <c r="T281" s="34"/>
      <c r="U281" s="34"/>
      <c r="V281" s="34"/>
      <c r="AK281" s="33"/>
      <c r="AT281" s="33"/>
      <c r="AU281" s="33"/>
      <c r="AV281" s="33"/>
    </row>
    <row r="282" spans="2:48" s="31" customFormat="1" x14ac:dyDescent="0.2"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33"/>
      <c r="P282" s="33"/>
      <c r="Q282" s="33"/>
      <c r="S282" s="33"/>
      <c r="T282" s="34"/>
      <c r="U282" s="34"/>
      <c r="V282" s="34"/>
      <c r="AK282" s="33"/>
      <c r="AT282" s="33"/>
      <c r="AU282" s="33"/>
      <c r="AV282" s="33"/>
    </row>
    <row r="283" spans="2:48" s="31" customFormat="1" x14ac:dyDescent="0.2"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33"/>
      <c r="P283" s="33"/>
      <c r="Q283" s="33"/>
      <c r="S283" s="33"/>
      <c r="T283" s="34"/>
      <c r="U283" s="34"/>
      <c r="V283" s="34"/>
      <c r="AK283" s="33"/>
      <c r="AT283" s="33"/>
      <c r="AU283" s="33"/>
      <c r="AV283" s="33"/>
    </row>
    <row r="284" spans="2:48" s="31" customFormat="1" x14ac:dyDescent="0.2"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33"/>
      <c r="P284" s="33"/>
      <c r="Q284" s="33"/>
      <c r="S284" s="33"/>
      <c r="T284" s="34"/>
      <c r="U284" s="34"/>
      <c r="V284" s="34"/>
      <c r="AK284" s="33"/>
      <c r="AT284" s="33"/>
      <c r="AU284" s="33"/>
      <c r="AV284" s="33"/>
    </row>
    <row r="285" spans="2:48" s="31" customFormat="1" x14ac:dyDescent="0.2"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33"/>
      <c r="P285" s="33"/>
      <c r="Q285" s="33"/>
      <c r="S285" s="33"/>
      <c r="T285" s="34"/>
      <c r="U285" s="34"/>
      <c r="V285" s="34"/>
      <c r="AK285" s="33"/>
      <c r="AT285" s="33"/>
      <c r="AU285" s="33"/>
      <c r="AV285" s="33"/>
    </row>
    <row r="286" spans="2:48" s="31" customFormat="1" x14ac:dyDescent="0.2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33"/>
      <c r="P286" s="33"/>
      <c r="Q286" s="33"/>
      <c r="S286" s="33"/>
      <c r="T286" s="34"/>
      <c r="U286" s="34"/>
      <c r="V286" s="34"/>
      <c r="AK286" s="33"/>
      <c r="AT286" s="33"/>
      <c r="AU286" s="33"/>
      <c r="AV286" s="33"/>
    </row>
    <row r="287" spans="2:48" s="31" customFormat="1" x14ac:dyDescent="0.2"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33"/>
      <c r="P287" s="33"/>
      <c r="Q287" s="33"/>
      <c r="S287" s="33"/>
      <c r="T287" s="34"/>
      <c r="U287" s="34"/>
      <c r="V287" s="34"/>
      <c r="AK287" s="33"/>
      <c r="AT287" s="33"/>
      <c r="AU287" s="33"/>
      <c r="AV287" s="33"/>
    </row>
    <row r="288" spans="2:48" s="31" customFormat="1" x14ac:dyDescent="0.2"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33"/>
      <c r="P288" s="33"/>
      <c r="Q288" s="33"/>
      <c r="S288" s="33"/>
      <c r="T288" s="34"/>
      <c r="U288" s="34"/>
      <c r="V288" s="34"/>
      <c r="AK288" s="33"/>
      <c r="AT288" s="33"/>
      <c r="AU288" s="33"/>
      <c r="AV288" s="33"/>
    </row>
    <row r="289" spans="2:48" s="31" customFormat="1" x14ac:dyDescent="0.2"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33"/>
      <c r="P289" s="33"/>
      <c r="Q289" s="33"/>
      <c r="S289" s="33"/>
      <c r="T289" s="34"/>
      <c r="U289" s="34"/>
      <c r="V289" s="34"/>
      <c r="AK289" s="33"/>
      <c r="AT289" s="33"/>
      <c r="AU289" s="33"/>
      <c r="AV289" s="33"/>
    </row>
    <row r="290" spans="2:48" s="31" customFormat="1" x14ac:dyDescent="0.2"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33"/>
      <c r="P290" s="33"/>
      <c r="Q290" s="33"/>
      <c r="S290" s="33"/>
      <c r="T290" s="34"/>
      <c r="U290" s="34"/>
      <c r="V290" s="34"/>
      <c r="AK290" s="33"/>
      <c r="AT290" s="33"/>
      <c r="AU290" s="33"/>
      <c r="AV290" s="33"/>
    </row>
    <row r="291" spans="2:48" s="31" customFormat="1" x14ac:dyDescent="0.2"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33"/>
      <c r="P291" s="33"/>
      <c r="Q291" s="33"/>
      <c r="S291" s="33"/>
      <c r="T291" s="34"/>
      <c r="U291" s="34"/>
      <c r="V291" s="34"/>
      <c r="AK291" s="33"/>
      <c r="AT291" s="33"/>
      <c r="AU291" s="33"/>
      <c r="AV291" s="33"/>
    </row>
    <row r="292" spans="2:48" s="31" customFormat="1" x14ac:dyDescent="0.2"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33"/>
      <c r="P292" s="33"/>
      <c r="Q292" s="33"/>
      <c r="S292" s="33"/>
      <c r="T292" s="34"/>
      <c r="U292" s="34"/>
      <c r="V292" s="34"/>
      <c r="AK292" s="33"/>
      <c r="AT292" s="33"/>
      <c r="AU292" s="33"/>
      <c r="AV292" s="33"/>
    </row>
    <row r="293" spans="2:48" s="31" customFormat="1" x14ac:dyDescent="0.2"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33"/>
      <c r="P293" s="33"/>
      <c r="Q293" s="33"/>
      <c r="S293" s="33"/>
      <c r="T293" s="34"/>
      <c r="U293" s="34"/>
      <c r="V293" s="34"/>
      <c r="AK293" s="33"/>
      <c r="AT293" s="33"/>
      <c r="AU293" s="33"/>
      <c r="AV293" s="33"/>
    </row>
    <row r="294" spans="2:48" s="31" customFormat="1" x14ac:dyDescent="0.2"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33"/>
      <c r="P294" s="33"/>
      <c r="Q294" s="33"/>
      <c r="S294" s="33"/>
      <c r="T294" s="34"/>
      <c r="U294" s="34"/>
      <c r="V294" s="34"/>
      <c r="AK294" s="33"/>
      <c r="AT294" s="33"/>
      <c r="AU294" s="33"/>
      <c r="AV294" s="33"/>
    </row>
    <row r="295" spans="2:48" s="31" customFormat="1" x14ac:dyDescent="0.2"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33"/>
      <c r="P295" s="33"/>
      <c r="Q295" s="33"/>
      <c r="S295" s="33"/>
      <c r="T295" s="34"/>
      <c r="U295" s="34"/>
      <c r="V295" s="34"/>
      <c r="AK295" s="33"/>
      <c r="AT295" s="33"/>
      <c r="AU295" s="33"/>
      <c r="AV295" s="33"/>
    </row>
    <row r="296" spans="2:48" s="31" customFormat="1" x14ac:dyDescent="0.2"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33"/>
      <c r="P296" s="33"/>
      <c r="Q296" s="33"/>
      <c r="S296" s="33"/>
      <c r="T296" s="34"/>
      <c r="U296" s="34"/>
      <c r="V296" s="34"/>
      <c r="AK296" s="33"/>
      <c r="AT296" s="33"/>
      <c r="AU296" s="33"/>
      <c r="AV296" s="33"/>
    </row>
    <row r="297" spans="2:48" s="31" customFormat="1" x14ac:dyDescent="0.2"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33"/>
      <c r="P297" s="33"/>
      <c r="Q297" s="33"/>
      <c r="S297" s="33"/>
      <c r="T297" s="34"/>
      <c r="U297" s="34"/>
      <c r="V297" s="34"/>
      <c r="AK297" s="33"/>
      <c r="AT297" s="33"/>
      <c r="AU297" s="33"/>
      <c r="AV297" s="33"/>
    </row>
    <row r="298" spans="2:48" s="31" customFormat="1" x14ac:dyDescent="0.2"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33"/>
      <c r="P298" s="33"/>
      <c r="Q298" s="33"/>
      <c r="S298" s="33"/>
      <c r="T298" s="34"/>
      <c r="U298" s="34"/>
      <c r="V298" s="34"/>
      <c r="AK298" s="33"/>
      <c r="AT298" s="33"/>
      <c r="AU298" s="33"/>
      <c r="AV298" s="33"/>
    </row>
    <row r="299" spans="2:48" s="31" customFormat="1" x14ac:dyDescent="0.2"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33"/>
      <c r="P299" s="33"/>
      <c r="Q299" s="33"/>
      <c r="S299" s="33"/>
      <c r="T299" s="34"/>
      <c r="U299" s="34"/>
      <c r="V299" s="34"/>
      <c r="AK299" s="33"/>
      <c r="AT299" s="33"/>
      <c r="AU299" s="33"/>
      <c r="AV299" s="33"/>
    </row>
    <row r="300" spans="2:48" s="31" customFormat="1" x14ac:dyDescent="0.2"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33"/>
      <c r="P300" s="33"/>
      <c r="Q300" s="33"/>
      <c r="S300" s="33"/>
      <c r="T300" s="34"/>
      <c r="U300" s="34"/>
      <c r="V300" s="34"/>
      <c r="AK300" s="33"/>
      <c r="AT300" s="33"/>
      <c r="AU300" s="33"/>
      <c r="AV300" s="33"/>
    </row>
    <row r="301" spans="2:48" s="31" customFormat="1" x14ac:dyDescent="0.2"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33"/>
      <c r="P301" s="33"/>
      <c r="Q301" s="33"/>
      <c r="S301" s="33"/>
      <c r="T301" s="34"/>
      <c r="U301" s="34"/>
      <c r="V301" s="34"/>
      <c r="AK301" s="33"/>
      <c r="AT301" s="33"/>
      <c r="AU301" s="33"/>
      <c r="AV301" s="33"/>
    </row>
    <row r="302" spans="2:48" s="31" customFormat="1" x14ac:dyDescent="0.2"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33"/>
      <c r="P302" s="33"/>
      <c r="Q302" s="33"/>
      <c r="S302" s="33"/>
      <c r="T302" s="34"/>
      <c r="U302" s="34"/>
      <c r="V302" s="34"/>
      <c r="AK302" s="33"/>
      <c r="AT302" s="33"/>
      <c r="AU302" s="33"/>
      <c r="AV302" s="33"/>
    </row>
    <row r="303" spans="2:48" s="31" customFormat="1" x14ac:dyDescent="0.2"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33"/>
      <c r="P303" s="33"/>
      <c r="Q303" s="33"/>
      <c r="S303" s="33"/>
      <c r="T303" s="34"/>
      <c r="U303" s="34"/>
      <c r="V303" s="34"/>
      <c r="AK303" s="33"/>
      <c r="AT303" s="33"/>
      <c r="AU303" s="33"/>
      <c r="AV303" s="33"/>
    </row>
    <row r="304" spans="2:48" s="31" customFormat="1" x14ac:dyDescent="0.2"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33"/>
      <c r="P304" s="33"/>
      <c r="Q304" s="33"/>
      <c r="S304" s="33"/>
      <c r="T304" s="34"/>
      <c r="U304" s="34"/>
      <c r="V304" s="34"/>
      <c r="AK304" s="33"/>
      <c r="AT304" s="33"/>
      <c r="AU304" s="33"/>
      <c r="AV304" s="33"/>
    </row>
    <row r="305" spans="2:48" s="31" customFormat="1" x14ac:dyDescent="0.2"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33"/>
      <c r="P305" s="33"/>
      <c r="Q305" s="33"/>
      <c r="S305" s="33"/>
      <c r="T305" s="34"/>
      <c r="U305" s="34"/>
      <c r="V305" s="34"/>
      <c r="AK305" s="33"/>
      <c r="AT305" s="33"/>
      <c r="AU305" s="33"/>
      <c r="AV305" s="33"/>
    </row>
    <row r="306" spans="2:48" s="31" customFormat="1" x14ac:dyDescent="0.2"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33"/>
      <c r="P306" s="33"/>
      <c r="Q306" s="33"/>
      <c r="S306" s="33"/>
      <c r="T306" s="34"/>
      <c r="U306" s="34"/>
      <c r="V306" s="34"/>
      <c r="AK306" s="33"/>
      <c r="AT306" s="33"/>
      <c r="AU306" s="33"/>
      <c r="AV306" s="33"/>
    </row>
    <row r="307" spans="2:48" s="31" customFormat="1" x14ac:dyDescent="0.2"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33"/>
      <c r="P307" s="33"/>
      <c r="Q307" s="33"/>
      <c r="S307" s="33"/>
      <c r="T307" s="34"/>
      <c r="U307" s="34"/>
      <c r="V307" s="34"/>
      <c r="AK307" s="33"/>
      <c r="AT307" s="33"/>
      <c r="AU307" s="33"/>
      <c r="AV307" s="33"/>
    </row>
    <row r="308" spans="2:48" s="31" customFormat="1" x14ac:dyDescent="0.2"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33"/>
      <c r="P308" s="33"/>
      <c r="Q308" s="33"/>
      <c r="S308" s="33"/>
      <c r="T308" s="34"/>
      <c r="U308" s="34"/>
      <c r="V308" s="34"/>
      <c r="AK308" s="33"/>
      <c r="AT308" s="33"/>
      <c r="AU308" s="33"/>
      <c r="AV308" s="33"/>
    </row>
    <row r="309" spans="2:48" s="31" customFormat="1" x14ac:dyDescent="0.2"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33"/>
      <c r="P309" s="33"/>
      <c r="Q309" s="33"/>
      <c r="S309" s="33"/>
      <c r="T309" s="34"/>
      <c r="U309" s="34"/>
      <c r="V309" s="34"/>
      <c r="AK309" s="33"/>
      <c r="AT309" s="33"/>
      <c r="AU309" s="33"/>
      <c r="AV309" s="33"/>
    </row>
    <row r="310" spans="2:48" s="31" customFormat="1" x14ac:dyDescent="0.2"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33"/>
      <c r="P310" s="33"/>
      <c r="Q310" s="33"/>
      <c r="S310" s="33"/>
      <c r="T310" s="34"/>
      <c r="U310" s="34"/>
      <c r="V310" s="34"/>
      <c r="AK310" s="33"/>
      <c r="AT310" s="33"/>
      <c r="AU310" s="33"/>
      <c r="AV310" s="33"/>
    </row>
    <row r="311" spans="2:48" s="31" customFormat="1" x14ac:dyDescent="0.2"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33"/>
      <c r="P311" s="33"/>
      <c r="Q311" s="33"/>
      <c r="S311" s="33"/>
      <c r="T311" s="34"/>
      <c r="U311" s="34"/>
      <c r="V311" s="34"/>
      <c r="AK311" s="33"/>
      <c r="AT311" s="33"/>
      <c r="AU311" s="33"/>
      <c r="AV311" s="33"/>
    </row>
    <row r="312" spans="2:48" s="31" customFormat="1" x14ac:dyDescent="0.2"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33"/>
      <c r="P312" s="33"/>
      <c r="Q312" s="33"/>
      <c r="S312" s="33"/>
      <c r="T312" s="34"/>
      <c r="U312" s="34"/>
      <c r="V312" s="34"/>
      <c r="AK312" s="33"/>
      <c r="AT312" s="33"/>
      <c r="AU312" s="33"/>
      <c r="AV312" s="33"/>
    </row>
    <row r="313" spans="2:48" s="31" customFormat="1" x14ac:dyDescent="0.2"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33"/>
      <c r="P313" s="33"/>
      <c r="Q313" s="33"/>
      <c r="S313" s="33"/>
      <c r="T313" s="34"/>
      <c r="U313" s="34"/>
      <c r="V313" s="34"/>
      <c r="AK313" s="33"/>
      <c r="AT313" s="33"/>
      <c r="AU313" s="33"/>
      <c r="AV313" s="33"/>
    </row>
    <row r="314" spans="2:48" s="31" customFormat="1" x14ac:dyDescent="0.2"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33"/>
      <c r="P314" s="33"/>
      <c r="Q314" s="33"/>
      <c r="S314" s="33"/>
      <c r="T314" s="34"/>
      <c r="U314" s="34"/>
      <c r="V314" s="34"/>
      <c r="AK314" s="33"/>
      <c r="AT314" s="33"/>
      <c r="AU314" s="33"/>
      <c r="AV314" s="33"/>
    </row>
    <row r="315" spans="2:48" s="31" customFormat="1" x14ac:dyDescent="0.2"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33"/>
      <c r="P315" s="33"/>
      <c r="Q315" s="33"/>
      <c r="S315" s="33"/>
      <c r="T315" s="34"/>
      <c r="U315" s="34"/>
      <c r="V315" s="34"/>
      <c r="AK315" s="33"/>
      <c r="AT315" s="33"/>
      <c r="AU315" s="33"/>
      <c r="AV315" s="33"/>
    </row>
    <row r="316" spans="2:48" s="31" customFormat="1" x14ac:dyDescent="0.2"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33"/>
      <c r="P316" s="33"/>
      <c r="Q316" s="33"/>
      <c r="S316" s="33"/>
      <c r="T316" s="34"/>
      <c r="U316" s="34"/>
      <c r="V316" s="34"/>
      <c r="AK316" s="33"/>
      <c r="AT316" s="33"/>
      <c r="AU316" s="33"/>
      <c r="AV316" s="33"/>
    </row>
    <row r="317" spans="2:48" s="31" customFormat="1" x14ac:dyDescent="0.2"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33"/>
      <c r="P317" s="33"/>
      <c r="Q317" s="33"/>
      <c r="S317" s="33"/>
      <c r="T317" s="34"/>
      <c r="U317" s="34"/>
      <c r="V317" s="34"/>
      <c r="AK317" s="33"/>
      <c r="AT317" s="33"/>
      <c r="AU317" s="33"/>
      <c r="AV317" s="33"/>
    </row>
    <row r="318" spans="2:48" s="31" customFormat="1" x14ac:dyDescent="0.2"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33"/>
      <c r="P318" s="33"/>
      <c r="Q318" s="33"/>
      <c r="S318" s="33"/>
      <c r="T318" s="34"/>
      <c r="U318" s="34"/>
      <c r="V318" s="34"/>
      <c r="AK318" s="33"/>
      <c r="AT318" s="33"/>
      <c r="AU318" s="33"/>
      <c r="AV318" s="33"/>
    </row>
    <row r="319" spans="2:48" s="31" customFormat="1" x14ac:dyDescent="0.2"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33"/>
      <c r="P319" s="33"/>
      <c r="Q319" s="33"/>
      <c r="S319" s="33"/>
      <c r="T319" s="34"/>
      <c r="U319" s="34"/>
      <c r="V319" s="34"/>
      <c r="AK319" s="33"/>
      <c r="AT319" s="33"/>
      <c r="AU319" s="33"/>
      <c r="AV319" s="33"/>
    </row>
    <row r="320" spans="2:48" s="31" customFormat="1" x14ac:dyDescent="0.2"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33"/>
      <c r="P320" s="33"/>
      <c r="Q320" s="33"/>
      <c r="S320" s="33"/>
      <c r="T320" s="34"/>
      <c r="U320" s="34"/>
      <c r="V320" s="34"/>
      <c r="AK320" s="33"/>
      <c r="AT320" s="33"/>
      <c r="AU320" s="33"/>
      <c r="AV320" s="33"/>
    </row>
    <row r="321" spans="2:48" s="31" customFormat="1" x14ac:dyDescent="0.2"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33"/>
      <c r="P321" s="33"/>
      <c r="Q321" s="33"/>
      <c r="S321" s="33"/>
      <c r="T321" s="34"/>
      <c r="U321" s="34"/>
      <c r="V321" s="34"/>
      <c r="AK321" s="33"/>
      <c r="AT321" s="33"/>
      <c r="AU321" s="33"/>
      <c r="AV321" s="33"/>
    </row>
    <row r="322" spans="2:48" s="31" customFormat="1" x14ac:dyDescent="0.2"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33"/>
      <c r="P322" s="33"/>
      <c r="Q322" s="33"/>
      <c r="S322" s="33"/>
      <c r="T322" s="34"/>
      <c r="U322" s="34"/>
      <c r="V322" s="34"/>
      <c r="AK322" s="33"/>
      <c r="AT322" s="33"/>
      <c r="AU322" s="33"/>
      <c r="AV322" s="33"/>
    </row>
    <row r="323" spans="2:48" s="31" customFormat="1" x14ac:dyDescent="0.2"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33"/>
      <c r="P323" s="33"/>
      <c r="Q323" s="33"/>
      <c r="S323" s="33"/>
      <c r="T323" s="34"/>
      <c r="U323" s="34"/>
      <c r="V323" s="34"/>
      <c r="AK323" s="33"/>
      <c r="AT323" s="33"/>
      <c r="AU323" s="33"/>
      <c r="AV323" s="33"/>
    </row>
    <row r="324" spans="2:48" s="31" customFormat="1" x14ac:dyDescent="0.2"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33"/>
      <c r="P324" s="33"/>
      <c r="Q324" s="33"/>
      <c r="S324" s="33"/>
      <c r="T324" s="34"/>
      <c r="U324" s="34"/>
      <c r="V324" s="34"/>
      <c r="AK324" s="33"/>
      <c r="AT324" s="33"/>
      <c r="AU324" s="33"/>
      <c r="AV324" s="33"/>
    </row>
    <row r="325" spans="2:48" s="31" customFormat="1" x14ac:dyDescent="0.2"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33"/>
      <c r="P325" s="33"/>
      <c r="Q325" s="33"/>
      <c r="S325" s="33"/>
      <c r="T325" s="34"/>
      <c r="U325" s="34"/>
      <c r="V325" s="34"/>
      <c r="AK325" s="33"/>
      <c r="AT325" s="33"/>
      <c r="AU325" s="33"/>
      <c r="AV325" s="33"/>
    </row>
    <row r="326" spans="2:48" s="31" customFormat="1" x14ac:dyDescent="0.2"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33"/>
      <c r="P326" s="33"/>
      <c r="Q326" s="33"/>
      <c r="S326" s="33"/>
      <c r="T326" s="34"/>
      <c r="U326" s="34"/>
      <c r="V326" s="34"/>
      <c r="AK326" s="33"/>
      <c r="AT326" s="33"/>
      <c r="AU326" s="33"/>
      <c r="AV326" s="33"/>
    </row>
    <row r="327" spans="2:48" s="31" customFormat="1" x14ac:dyDescent="0.2"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33"/>
      <c r="P327" s="33"/>
      <c r="Q327" s="33"/>
      <c r="S327" s="33"/>
      <c r="T327" s="34"/>
      <c r="U327" s="34"/>
      <c r="V327" s="34"/>
      <c r="AK327" s="33"/>
      <c r="AT327" s="33"/>
      <c r="AU327" s="33"/>
      <c r="AV327" s="33"/>
    </row>
    <row r="328" spans="2:48" s="31" customFormat="1" x14ac:dyDescent="0.2"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33"/>
      <c r="P328" s="33"/>
      <c r="Q328" s="33"/>
      <c r="S328" s="33"/>
      <c r="T328" s="34"/>
      <c r="U328" s="34"/>
      <c r="V328" s="34"/>
      <c r="AK328" s="33"/>
      <c r="AT328" s="33"/>
      <c r="AU328" s="33"/>
      <c r="AV328" s="33"/>
    </row>
    <row r="329" spans="2:48" s="31" customFormat="1" x14ac:dyDescent="0.2"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33"/>
      <c r="P329" s="33"/>
      <c r="Q329" s="33"/>
      <c r="S329" s="33"/>
      <c r="T329" s="34"/>
      <c r="U329" s="34"/>
      <c r="V329" s="34"/>
      <c r="AK329" s="33"/>
      <c r="AT329" s="33"/>
      <c r="AU329" s="33"/>
      <c r="AV329" s="33"/>
    </row>
    <row r="330" spans="2:48" s="31" customFormat="1" x14ac:dyDescent="0.2"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33"/>
      <c r="P330" s="33"/>
      <c r="Q330" s="33"/>
      <c r="S330" s="33"/>
      <c r="T330" s="34"/>
      <c r="U330" s="34"/>
      <c r="V330" s="34"/>
      <c r="AK330" s="33"/>
      <c r="AT330" s="33"/>
      <c r="AU330" s="33"/>
      <c r="AV330" s="33"/>
    </row>
    <row r="331" spans="2:48" s="31" customFormat="1" x14ac:dyDescent="0.2"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33"/>
      <c r="P331" s="33"/>
      <c r="Q331" s="33"/>
      <c r="S331" s="33"/>
      <c r="T331" s="34"/>
      <c r="U331" s="34"/>
      <c r="V331" s="34"/>
      <c r="AK331" s="33"/>
      <c r="AT331" s="33"/>
      <c r="AU331" s="33"/>
      <c r="AV331" s="33"/>
    </row>
    <row r="332" spans="2:48" s="31" customFormat="1" x14ac:dyDescent="0.2"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33"/>
      <c r="P332" s="33"/>
      <c r="Q332" s="33"/>
      <c r="S332" s="33"/>
      <c r="T332" s="34"/>
      <c r="U332" s="34"/>
      <c r="V332" s="34"/>
      <c r="AK332" s="33"/>
      <c r="AT332" s="33"/>
      <c r="AU332" s="33"/>
      <c r="AV332" s="33"/>
    </row>
    <row r="333" spans="2:48" s="31" customFormat="1" x14ac:dyDescent="0.2"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33"/>
      <c r="P333" s="33"/>
      <c r="Q333" s="33"/>
      <c r="S333" s="33"/>
      <c r="T333" s="34"/>
      <c r="U333" s="34"/>
      <c r="V333" s="34"/>
      <c r="AK333" s="33"/>
      <c r="AT333" s="33"/>
      <c r="AU333" s="33"/>
      <c r="AV333" s="33"/>
    </row>
    <row r="334" spans="2:48" s="31" customFormat="1" x14ac:dyDescent="0.2"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33"/>
      <c r="P334" s="33"/>
      <c r="Q334" s="33"/>
      <c r="S334" s="33"/>
      <c r="T334" s="34"/>
      <c r="U334" s="34"/>
      <c r="V334" s="34"/>
      <c r="AK334" s="33"/>
      <c r="AT334" s="33"/>
      <c r="AU334" s="33"/>
      <c r="AV334" s="33"/>
    </row>
    <row r="335" spans="2:48" s="31" customFormat="1" x14ac:dyDescent="0.2"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33"/>
      <c r="P335" s="33"/>
      <c r="Q335" s="33"/>
      <c r="S335" s="33"/>
      <c r="T335" s="34"/>
      <c r="U335" s="34"/>
      <c r="V335" s="34"/>
      <c r="AK335" s="33"/>
      <c r="AT335" s="33"/>
      <c r="AU335" s="33"/>
      <c r="AV335" s="33"/>
    </row>
    <row r="336" spans="2:48" s="31" customFormat="1" x14ac:dyDescent="0.2"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33"/>
      <c r="P336" s="33"/>
      <c r="Q336" s="33"/>
      <c r="S336" s="33"/>
      <c r="T336" s="34"/>
      <c r="U336" s="34"/>
      <c r="V336" s="34"/>
      <c r="AK336" s="33"/>
      <c r="AT336" s="33"/>
      <c r="AU336" s="33"/>
      <c r="AV336" s="33"/>
    </row>
    <row r="337" spans="2:48" s="31" customFormat="1" x14ac:dyDescent="0.2"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33"/>
      <c r="P337" s="33"/>
      <c r="Q337" s="33"/>
      <c r="S337" s="33"/>
      <c r="T337" s="34"/>
      <c r="U337" s="34"/>
      <c r="V337" s="34"/>
      <c r="AK337" s="33"/>
      <c r="AT337" s="33"/>
      <c r="AU337" s="33"/>
      <c r="AV337" s="33"/>
    </row>
    <row r="338" spans="2:48" s="31" customFormat="1" x14ac:dyDescent="0.2"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33"/>
      <c r="P338" s="33"/>
      <c r="Q338" s="33"/>
      <c r="S338" s="33"/>
      <c r="T338" s="34"/>
      <c r="U338" s="34"/>
      <c r="V338" s="34"/>
      <c r="AK338" s="33"/>
      <c r="AT338" s="33"/>
      <c r="AU338" s="33"/>
      <c r="AV338" s="33"/>
    </row>
    <row r="339" spans="2:48" s="31" customFormat="1" x14ac:dyDescent="0.2"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33"/>
      <c r="P339" s="33"/>
      <c r="Q339" s="33"/>
      <c r="S339" s="33"/>
      <c r="T339" s="34"/>
      <c r="U339" s="34"/>
      <c r="V339" s="34"/>
      <c r="AK339" s="33"/>
      <c r="AT339" s="33"/>
      <c r="AU339" s="33"/>
      <c r="AV339" s="33"/>
    </row>
    <row r="340" spans="2:48" s="31" customFormat="1" x14ac:dyDescent="0.2"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33"/>
      <c r="P340" s="33"/>
      <c r="Q340" s="33"/>
      <c r="S340" s="33"/>
      <c r="T340" s="34"/>
      <c r="U340" s="34"/>
      <c r="V340" s="34"/>
      <c r="AK340" s="33"/>
      <c r="AT340" s="33"/>
      <c r="AU340" s="33"/>
      <c r="AV340" s="33"/>
    </row>
    <row r="341" spans="2:48" s="31" customFormat="1" x14ac:dyDescent="0.2"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33"/>
      <c r="P341" s="33"/>
      <c r="Q341" s="33"/>
      <c r="S341" s="33"/>
      <c r="T341" s="34"/>
      <c r="U341" s="34"/>
      <c r="V341" s="34"/>
      <c r="AK341" s="33"/>
      <c r="AT341" s="33"/>
      <c r="AU341" s="33"/>
      <c r="AV341" s="33"/>
    </row>
    <row r="342" spans="2:48" s="31" customFormat="1" x14ac:dyDescent="0.2"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33"/>
      <c r="P342" s="33"/>
      <c r="Q342" s="33"/>
      <c r="S342" s="33"/>
      <c r="T342" s="34"/>
      <c r="U342" s="34"/>
      <c r="V342" s="34"/>
      <c r="AK342" s="33"/>
      <c r="AT342" s="33"/>
      <c r="AU342" s="33"/>
      <c r="AV342" s="33"/>
    </row>
    <row r="343" spans="2:48" s="31" customFormat="1" x14ac:dyDescent="0.2"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33"/>
      <c r="P343" s="33"/>
      <c r="Q343" s="33"/>
      <c r="S343" s="33"/>
      <c r="T343" s="34"/>
      <c r="U343" s="34"/>
      <c r="V343" s="34"/>
      <c r="AK343" s="33"/>
      <c r="AT343" s="33"/>
      <c r="AU343" s="33"/>
      <c r="AV343" s="33"/>
    </row>
    <row r="344" spans="2:48" s="31" customFormat="1" x14ac:dyDescent="0.2"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33"/>
      <c r="P344" s="33"/>
      <c r="Q344" s="33"/>
      <c r="S344" s="33"/>
      <c r="T344" s="34"/>
      <c r="U344" s="34"/>
      <c r="V344" s="34"/>
      <c r="AK344" s="33"/>
      <c r="AT344" s="33"/>
      <c r="AU344" s="33"/>
      <c r="AV344" s="33"/>
    </row>
    <row r="345" spans="2:48" s="31" customFormat="1" x14ac:dyDescent="0.2"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33"/>
      <c r="P345" s="33"/>
      <c r="Q345" s="33"/>
      <c r="S345" s="33"/>
      <c r="T345" s="34"/>
      <c r="U345" s="34"/>
      <c r="V345" s="34"/>
      <c r="AK345" s="33"/>
      <c r="AT345" s="33"/>
      <c r="AU345" s="33"/>
      <c r="AV345" s="33"/>
    </row>
    <row r="346" spans="2:48" s="31" customFormat="1" x14ac:dyDescent="0.2"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33"/>
      <c r="P346" s="33"/>
      <c r="Q346" s="33"/>
      <c r="S346" s="33"/>
      <c r="T346" s="34"/>
      <c r="U346" s="34"/>
      <c r="V346" s="34"/>
      <c r="AK346" s="33"/>
      <c r="AT346" s="33"/>
      <c r="AU346" s="33"/>
      <c r="AV346" s="33"/>
    </row>
    <row r="347" spans="2:48" s="31" customFormat="1" x14ac:dyDescent="0.2"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33"/>
      <c r="P347" s="33"/>
      <c r="Q347" s="33"/>
      <c r="S347" s="33"/>
      <c r="T347" s="34"/>
      <c r="U347" s="34"/>
      <c r="V347" s="34"/>
      <c r="AK347" s="33"/>
      <c r="AT347" s="33"/>
      <c r="AU347" s="33"/>
      <c r="AV347" s="33"/>
    </row>
    <row r="348" spans="2:48" s="31" customFormat="1" x14ac:dyDescent="0.2"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33"/>
      <c r="P348" s="33"/>
      <c r="Q348" s="33"/>
      <c r="S348" s="33"/>
      <c r="T348" s="34"/>
      <c r="U348" s="34"/>
      <c r="V348" s="34"/>
      <c r="AK348" s="33"/>
      <c r="AT348" s="33"/>
      <c r="AU348" s="33"/>
      <c r="AV348" s="33"/>
    </row>
    <row r="349" spans="2:48" s="31" customFormat="1" x14ac:dyDescent="0.2"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33"/>
      <c r="P349" s="33"/>
      <c r="Q349" s="33"/>
      <c r="S349" s="33"/>
      <c r="T349" s="34"/>
      <c r="U349" s="34"/>
      <c r="V349" s="34"/>
      <c r="AK349" s="33"/>
      <c r="AT349" s="33"/>
      <c r="AU349" s="33"/>
      <c r="AV349" s="33"/>
    </row>
    <row r="350" spans="2:48" s="31" customFormat="1" x14ac:dyDescent="0.2"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33"/>
      <c r="P350" s="33"/>
      <c r="Q350" s="33"/>
      <c r="S350" s="33"/>
      <c r="T350" s="34"/>
      <c r="U350" s="34"/>
      <c r="V350" s="34"/>
      <c r="AK350" s="33"/>
      <c r="AT350" s="33"/>
      <c r="AU350" s="33"/>
      <c r="AV350" s="33"/>
    </row>
    <row r="351" spans="2:48" s="31" customFormat="1" x14ac:dyDescent="0.2"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33"/>
      <c r="P351" s="33"/>
      <c r="Q351" s="33"/>
      <c r="S351" s="33"/>
      <c r="T351" s="34"/>
      <c r="U351" s="34"/>
      <c r="V351" s="34"/>
      <c r="AK351" s="33"/>
      <c r="AT351" s="33"/>
      <c r="AU351" s="33"/>
      <c r="AV351" s="33"/>
    </row>
    <row r="352" spans="2:48" s="31" customFormat="1" x14ac:dyDescent="0.2"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33"/>
      <c r="P352" s="33"/>
      <c r="Q352" s="33"/>
      <c r="S352" s="33"/>
      <c r="T352" s="34"/>
      <c r="U352" s="34"/>
      <c r="V352" s="34"/>
      <c r="AK352" s="33"/>
      <c r="AT352" s="33"/>
      <c r="AU352" s="33"/>
      <c r="AV352" s="33"/>
    </row>
    <row r="353" spans="2:48" s="31" customFormat="1" x14ac:dyDescent="0.2"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33"/>
      <c r="P353" s="33"/>
      <c r="Q353" s="33"/>
      <c r="S353" s="33"/>
      <c r="T353" s="34"/>
      <c r="U353" s="34"/>
      <c r="V353" s="34"/>
      <c r="AK353" s="33"/>
      <c r="AT353" s="33"/>
      <c r="AU353" s="33"/>
      <c r="AV353" s="33"/>
    </row>
    <row r="354" spans="2:48" s="31" customFormat="1" x14ac:dyDescent="0.2"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33"/>
      <c r="P354" s="33"/>
      <c r="Q354" s="33"/>
      <c r="S354" s="33"/>
      <c r="T354" s="34"/>
      <c r="U354" s="34"/>
      <c r="V354" s="34"/>
      <c r="AK354" s="33"/>
      <c r="AT354" s="33"/>
      <c r="AU354" s="33"/>
      <c r="AV354" s="33"/>
    </row>
    <row r="355" spans="2:48" s="31" customFormat="1" x14ac:dyDescent="0.2"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33"/>
      <c r="P355" s="33"/>
      <c r="Q355" s="33"/>
      <c r="S355" s="33"/>
      <c r="T355" s="34"/>
      <c r="U355" s="34"/>
      <c r="V355" s="34"/>
      <c r="AK355" s="33"/>
      <c r="AT355" s="33"/>
      <c r="AU355" s="33"/>
      <c r="AV355" s="33"/>
    </row>
    <row r="356" spans="2:48" s="31" customFormat="1" x14ac:dyDescent="0.2"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33"/>
      <c r="P356" s="33"/>
      <c r="Q356" s="33"/>
      <c r="S356" s="33"/>
      <c r="T356" s="34"/>
      <c r="U356" s="34"/>
      <c r="V356" s="34"/>
      <c r="AK356" s="33"/>
      <c r="AT356" s="33"/>
      <c r="AU356" s="33"/>
      <c r="AV356" s="33"/>
    </row>
    <row r="357" spans="2:48" s="31" customFormat="1" x14ac:dyDescent="0.2"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33"/>
      <c r="P357" s="33"/>
      <c r="Q357" s="33"/>
      <c r="S357" s="33"/>
      <c r="T357" s="34"/>
      <c r="U357" s="34"/>
      <c r="V357" s="34"/>
      <c r="AK357" s="33"/>
      <c r="AT357" s="33"/>
      <c r="AU357" s="33"/>
      <c r="AV357" s="33"/>
    </row>
    <row r="358" spans="2:48" s="31" customFormat="1" x14ac:dyDescent="0.2"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33"/>
      <c r="P358" s="33"/>
      <c r="Q358" s="33"/>
      <c r="S358" s="33"/>
      <c r="T358" s="34"/>
      <c r="U358" s="34"/>
      <c r="V358" s="34"/>
      <c r="AK358" s="33"/>
      <c r="AT358" s="33"/>
      <c r="AU358" s="33"/>
      <c r="AV358" s="33"/>
    </row>
    <row r="359" spans="2:48" s="31" customFormat="1" x14ac:dyDescent="0.2"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33"/>
      <c r="P359" s="33"/>
      <c r="Q359" s="33"/>
      <c r="S359" s="33"/>
      <c r="T359" s="34"/>
      <c r="U359" s="34"/>
      <c r="V359" s="34"/>
      <c r="AK359" s="33"/>
      <c r="AT359" s="33"/>
      <c r="AU359" s="33"/>
      <c r="AV359" s="33"/>
    </row>
    <row r="360" spans="2:48" s="31" customFormat="1" x14ac:dyDescent="0.2"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33"/>
      <c r="P360" s="33"/>
      <c r="Q360" s="33"/>
      <c r="S360" s="33"/>
      <c r="T360" s="34"/>
      <c r="U360" s="34"/>
      <c r="V360" s="34"/>
      <c r="AK360" s="33"/>
      <c r="AT360" s="33"/>
      <c r="AU360" s="33"/>
      <c r="AV360" s="33"/>
    </row>
    <row r="361" spans="2:48" s="31" customFormat="1" x14ac:dyDescent="0.2"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33"/>
      <c r="P361" s="33"/>
      <c r="Q361" s="33"/>
      <c r="S361" s="33"/>
      <c r="T361" s="34"/>
      <c r="U361" s="34"/>
      <c r="V361" s="34"/>
      <c r="AK361" s="33"/>
      <c r="AT361" s="33"/>
      <c r="AU361" s="33"/>
      <c r="AV361" s="33"/>
    </row>
    <row r="362" spans="2:48" s="31" customFormat="1" x14ac:dyDescent="0.2"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33"/>
      <c r="P362" s="33"/>
      <c r="Q362" s="33"/>
      <c r="S362" s="33"/>
      <c r="T362" s="34"/>
      <c r="U362" s="34"/>
      <c r="V362" s="34"/>
      <c r="AK362" s="33"/>
      <c r="AT362" s="33"/>
      <c r="AU362" s="33"/>
      <c r="AV362" s="33"/>
    </row>
    <row r="363" spans="2:48" s="31" customFormat="1" x14ac:dyDescent="0.2"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33"/>
      <c r="P363" s="33"/>
      <c r="Q363" s="33"/>
      <c r="S363" s="33"/>
      <c r="T363" s="34"/>
      <c r="U363" s="34"/>
      <c r="V363" s="34"/>
      <c r="AK363" s="33"/>
      <c r="AT363" s="33"/>
      <c r="AU363" s="33"/>
      <c r="AV363" s="33"/>
    </row>
    <row r="364" spans="2:48" s="31" customFormat="1" x14ac:dyDescent="0.2"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33"/>
      <c r="P364" s="33"/>
      <c r="Q364" s="33"/>
      <c r="S364" s="33"/>
      <c r="T364" s="34"/>
      <c r="U364" s="34"/>
      <c r="V364" s="34"/>
      <c r="AK364" s="33"/>
      <c r="AT364" s="33"/>
      <c r="AU364" s="33"/>
      <c r="AV364" s="33"/>
    </row>
    <row r="365" spans="2:48" s="31" customFormat="1" x14ac:dyDescent="0.2"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33"/>
      <c r="P365" s="33"/>
      <c r="Q365" s="33"/>
      <c r="S365" s="33"/>
      <c r="T365" s="34"/>
      <c r="U365" s="34"/>
      <c r="V365" s="34"/>
      <c r="AK365" s="33"/>
      <c r="AT365" s="33"/>
      <c r="AU365" s="33"/>
      <c r="AV365" s="33"/>
    </row>
    <row r="366" spans="2:48" s="31" customFormat="1" x14ac:dyDescent="0.2"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33"/>
      <c r="P366" s="33"/>
      <c r="Q366" s="33"/>
      <c r="S366" s="33"/>
      <c r="T366" s="34"/>
      <c r="U366" s="34"/>
      <c r="V366" s="34"/>
      <c r="AK366" s="33"/>
      <c r="AT366" s="33"/>
      <c r="AU366" s="33"/>
      <c r="AV366" s="33"/>
    </row>
    <row r="367" spans="2:48" s="31" customFormat="1" x14ac:dyDescent="0.2"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33"/>
      <c r="P367" s="33"/>
      <c r="Q367" s="33"/>
      <c r="S367" s="33"/>
      <c r="T367" s="34"/>
      <c r="U367" s="34"/>
      <c r="V367" s="34"/>
      <c r="AK367" s="33"/>
      <c r="AT367" s="33"/>
      <c r="AU367" s="33"/>
      <c r="AV367" s="33"/>
    </row>
    <row r="368" spans="2:48" s="31" customFormat="1" x14ac:dyDescent="0.2"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33"/>
      <c r="P368" s="33"/>
      <c r="Q368" s="33"/>
      <c r="S368" s="33"/>
      <c r="T368" s="34"/>
      <c r="U368" s="34"/>
      <c r="V368" s="34"/>
      <c r="AK368" s="33"/>
      <c r="AT368" s="33"/>
      <c r="AU368" s="33"/>
      <c r="AV368" s="33"/>
    </row>
    <row r="369" spans="2:48" s="31" customFormat="1" x14ac:dyDescent="0.2"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33"/>
      <c r="P369" s="33"/>
      <c r="Q369" s="33"/>
      <c r="S369" s="33"/>
      <c r="T369" s="34"/>
      <c r="U369" s="34"/>
      <c r="V369" s="34"/>
      <c r="AK369" s="33"/>
      <c r="AT369" s="33"/>
      <c r="AU369" s="33"/>
      <c r="AV369" s="33"/>
    </row>
    <row r="370" spans="2:48" s="31" customFormat="1" x14ac:dyDescent="0.2"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33"/>
      <c r="P370" s="33"/>
      <c r="Q370" s="33"/>
      <c r="S370" s="33"/>
      <c r="T370" s="34"/>
      <c r="U370" s="34"/>
      <c r="V370" s="34"/>
      <c r="AK370" s="33"/>
      <c r="AT370" s="33"/>
      <c r="AU370" s="33"/>
      <c r="AV370" s="33"/>
    </row>
    <row r="371" spans="2:48" s="31" customFormat="1" x14ac:dyDescent="0.2"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33"/>
      <c r="P371" s="33"/>
      <c r="Q371" s="33"/>
      <c r="S371" s="33"/>
      <c r="T371" s="34"/>
      <c r="U371" s="34"/>
      <c r="V371" s="34"/>
      <c r="AK371" s="33"/>
      <c r="AT371" s="33"/>
      <c r="AU371" s="33"/>
      <c r="AV371" s="33"/>
    </row>
    <row r="372" spans="2:48" s="31" customFormat="1" x14ac:dyDescent="0.2"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33"/>
      <c r="P372" s="33"/>
      <c r="Q372" s="33"/>
      <c r="S372" s="33"/>
      <c r="T372" s="34"/>
      <c r="U372" s="34"/>
      <c r="V372" s="34"/>
      <c r="AK372" s="33"/>
      <c r="AT372" s="33"/>
      <c r="AU372" s="33"/>
      <c r="AV372" s="33"/>
    </row>
    <row r="373" spans="2:48" s="31" customFormat="1" x14ac:dyDescent="0.2"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33"/>
      <c r="P373" s="33"/>
      <c r="Q373" s="33"/>
      <c r="S373" s="33"/>
      <c r="T373" s="34"/>
      <c r="U373" s="34"/>
      <c r="V373" s="34"/>
      <c r="AK373" s="33"/>
      <c r="AT373" s="33"/>
      <c r="AU373" s="33"/>
      <c r="AV373" s="33"/>
    </row>
    <row r="374" spans="2:48" s="31" customFormat="1" x14ac:dyDescent="0.2"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33"/>
      <c r="P374" s="33"/>
      <c r="Q374" s="33"/>
      <c r="S374" s="33"/>
      <c r="T374" s="34"/>
      <c r="U374" s="34"/>
      <c r="V374" s="34"/>
      <c r="AK374" s="33"/>
      <c r="AT374" s="33"/>
      <c r="AU374" s="33"/>
      <c r="AV374" s="33"/>
    </row>
    <row r="375" spans="2:48" s="31" customFormat="1" x14ac:dyDescent="0.2"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33"/>
      <c r="P375" s="33"/>
      <c r="Q375" s="33"/>
      <c r="S375" s="33"/>
      <c r="T375" s="34"/>
      <c r="U375" s="34"/>
      <c r="V375" s="34"/>
      <c r="AK375" s="33"/>
      <c r="AT375" s="33"/>
      <c r="AU375" s="33"/>
      <c r="AV375" s="33"/>
    </row>
    <row r="376" spans="2:48" s="31" customFormat="1" x14ac:dyDescent="0.2"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33"/>
      <c r="P376" s="33"/>
      <c r="Q376" s="33"/>
      <c r="S376" s="33"/>
      <c r="T376" s="34"/>
      <c r="U376" s="34"/>
      <c r="V376" s="34"/>
      <c r="AK376" s="33"/>
      <c r="AT376" s="33"/>
      <c r="AU376" s="33"/>
      <c r="AV376" s="33"/>
    </row>
    <row r="377" spans="2:48" s="31" customFormat="1" x14ac:dyDescent="0.2"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33"/>
      <c r="P377" s="33"/>
      <c r="Q377" s="33"/>
      <c r="S377" s="33"/>
      <c r="T377" s="34"/>
      <c r="U377" s="34"/>
      <c r="V377" s="34"/>
      <c r="AK377" s="33"/>
      <c r="AT377" s="33"/>
      <c r="AU377" s="33"/>
      <c r="AV377" s="33"/>
    </row>
    <row r="378" spans="2:48" s="31" customFormat="1" x14ac:dyDescent="0.2"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33"/>
      <c r="P378" s="33"/>
      <c r="Q378" s="33"/>
      <c r="S378" s="33"/>
      <c r="T378" s="34"/>
      <c r="U378" s="34"/>
      <c r="V378" s="34"/>
      <c r="AK378" s="33"/>
      <c r="AT378" s="33"/>
      <c r="AU378" s="33"/>
      <c r="AV378" s="33"/>
    </row>
    <row r="379" spans="2:48" s="31" customFormat="1" x14ac:dyDescent="0.2"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33"/>
      <c r="P379" s="33"/>
      <c r="Q379" s="33"/>
      <c r="S379" s="33"/>
      <c r="T379" s="34"/>
      <c r="U379" s="34"/>
      <c r="V379" s="34"/>
      <c r="AK379" s="33"/>
      <c r="AT379" s="33"/>
      <c r="AU379" s="33"/>
      <c r="AV379" s="33"/>
    </row>
    <row r="380" spans="2:48" s="31" customFormat="1" x14ac:dyDescent="0.2"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33"/>
      <c r="P380" s="33"/>
      <c r="Q380" s="33"/>
      <c r="S380" s="33"/>
      <c r="T380" s="34"/>
      <c r="U380" s="34"/>
      <c r="V380" s="34"/>
      <c r="AK380" s="33"/>
      <c r="AT380" s="33"/>
      <c r="AU380" s="33"/>
      <c r="AV380" s="33"/>
    </row>
    <row r="381" spans="2:48" s="31" customFormat="1" x14ac:dyDescent="0.2"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33"/>
      <c r="P381" s="33"/>
      <c r="Q381" s="33"/>
      <c r="S381" s="33"/>
      <c r="T381" s="34"/>
      <c r="U381" s="34"/>
      <c r="V381" s="34"/>
      <c r="AK381" s="33"/>
      <c r="AT381" s="33"/>
      <c r="AU381" s="33"/>
      <c r="AV381" s="33"/>
    </row>
    <row r="382" spans="2:48" s="31" customFormat="1" x14ac:dyDescent="0.2"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33"/>
      <c r="P382" s="33"/>
      <c r="Q382" s="33"/>
      <c r="S382" s="33"/>
      <c r="T382" s="34"/>
      <c r="U382" s="34"/>
      <c r="V382" s="34"/>
      <c r="AK382" s="33"/>
      <c r="AT382" s="33"/>
      <c r="AU382" s="33"/>
      <c r="AV382" s="33"/>
    </row>
    <row r="383" spans="2:48" s="31" customFormat="1" x14ac:dyDescent="0.2"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33"/>
      <c r="P383" s="33"/>
      <c r="Q383" s="33"/>
      <c r="S383" s="33"/>
      <c r="T383" s="34"/>
      <c r="U383" s="34"/>
      <c r="V383" s="34"/>
      <c r="AK383" s="33"/>
      <c r="AT383" s="33"/>
      <c r="AU383" s="33"/>
      <c r="AV383" s="33"/>
    </row>
    <row r="384" spans="2:48" s="31" customFormat="1" x14ac:dyDescent="0.2"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33"/>
      <c r="P384" s="33"/>
      <c r="Q384" s="33"/>
      <c r="S384" s="33"/>
      <c r="T384" s="34"/>
      <c r="U384" s="34"/>
      <c r="V384" s="34"/>
      <c r="AK384" s="33"/>
      <c r="AT384" s="33"/>
      <c r="AU384" s="33"/>
      <c r="AV384" s="33"/>
    </row>
    <row r="385" spans="2:48" s="31" customFormat="1" x14ac:dyDescent="0.2"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33"/>
      <c r="P385" s="33"/>
      <c r="Q385" s="33"/>
      <c r="S385" s="33"/>
      <c r="T385" s="34"/>
      <c r="U385" s="34"/>
      <c r="V385" s="34"/>
      <c r="AK385" s="33"/>
      <c r="AT385" s="33"/>
      <c r="AU385" s="33"/>
      <c r="AV385" s="33"/>
    </row>
    <row r="386" spans="2:48" s="31" customFormat="1" x14ac:dyDescent="0.2"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33"/>
      <c r="P386" s="33"/>
      <c r="Q386" s="33"/>
      <c r="S386" s="33"/>
      <c r="T386" s="34"/>
      <c r="U386" s="34"/>
      <c r="V386" s="34"/>
      <c r="AK386" s="33"/>
      <c r="AT386" s="33"/>
      <c r="AU386" s="33"/>
      <c r="AV386" s="33"/>
    </row>
    <row r="387" spans="2:48" s="31" customFormat="1" x14ac:dyDescent="0.2"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33"/>
      <c r="P387" s="33"/>
      <c r="Q387" s="33"/>
      <c r="S387" s="33"/>
      <c r="T387" s="34"/>
      <c r="U387" s="34"/>
      <c r="V387" s="34"/>
      <c r="AK387" s="33"/>
      <c r="AT387" s="33"/>
      <c r="AU387" s="33"/>
      <c r="AV387" s="33"/>
    </row>
    <row r="388" spans="2:48" s="31" customFormat="1" x14ac:dyDescent="0.2"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33"/>
      <c r="P388" s="33"/>
      <c r="Q388" s="33"/>
      <c r="S388" s="33"/>
      <c r="T388" s="34"/>
      <c r="U388" s="34"/>
      <c r="V388" s="34"/>
      <c r="AK388" s="33"/>
      <c r="AT388" s="33"/>
      <c r="AU388" s="33"/>
      <c r="AV388" s="33"/>
    </row>
    <row r="389" spans="2:48" s="31" customFormat="1" x14ac:dyDescent="0.2"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33"/>
      <c r="P389" s="33"/>
      <c r="Q389" s="33"/>
      <c r="S389" s="33"/>
      <c r="T389" s="34"/>
      <c r="U389" s="34"/>
      <c r="V389" s="34"/>
      <c r="AK389" s="33"/>
      <c r="AT389" s="33"/>
      <c r="AU389" s="33"/>
      <c r="AV389" s="33"/>
    </row>
    <row r="390" spans="2:48" s="31" customFormat="1" x14ac:dyDescent="0.2"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33"/>
      <c r="P390" s="33"/>
      <c r="Q390" s="33"/>
      <c r="S390" s="33"/>
      <c r="T390" s="34"/>
      <c r="U390" s="34"/>
      <c r="V390" s="34"/>
      <c r="AK390" s="33"/>
      <c r="AT390" s="33"/>
      <c r="AU390" s="33"/>
      <c r="AV390" s="33"/>
    </row>
    <row r="391" spans="2:48" s="31" customFormat="1" x14ac:dyDescent="0.2"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33"/>
      <c r="P391" s="33"/>
      <c r="Q391" s="33"/>
      <c r="S391" s="33"/>
      <c r="T391" s="34"/>
      <c r="U391" s="34"/>
      <c r="V391" s="34"/>
      <c r="AK391" s="33"/>
      <c r="AT391" s="33"/>
      <c r="AU391" s="33"/>
      <c r="AV391" s="33"/>
    </row>
    <row r="392" spans="2:48" s="31" customFormat="1" x14ac:dyDescent="0.2"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33"/>
      <c r="P392" s="33"/>
      <c r="Q392" s="33"/>
      <c r="S392" s="33"/>
      <c r="T392" s="34"/>
      <c r="U392" s="34"/>
      <c r="V392" s="34"/>
      <c r="AK392" s="33"/>
      <c r="AT392" s="33"/>
      <c r="AU392" s="33"/>
      <c r="AV392" s="33"/>
    </row>
    <row r="393" spans="2:48" s="31" customFormat="1" x14ac:dyDescent="0.2"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33"/>
      <c r="P393" s="33"/>
      <c r="Q393" s="33"/>
      <c r="S393" s="33"/>
      <c r="T393" s="34"/>
      <c r="U393" s="34"/>
      <c r="V393" s="34"/>
      <c r="AK393" s="33"/>
      <c r="AT393" s="33"/>
      <c r="AU393" s="33"/>
      <c r="AV393" s="33"/>
    </row>
    <row r="394" spans="2:48" s="31" customFormat="1" x14ac:dyDescent="0.2"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33"/>
      <c r="P394" s="33"/>
      <c r="Q394" s="33"/>
      <c r="S394" s="33"/>
      <c r="T394" s="34"/>
      <c r="U394" s="34"/>
      <c r="V394" s="34"/>
      <c r="AK394" s="33"/>
      <c r="AT394" s="33"/>
      <c r="AU394" s="33"/>
      <c r="AV394" s="33"/>
    </row>
    <row r="395" spans="2:48" s="31" customFormat="1" x14ac:dyDescent="0.2"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33"/>
      <c r="P395" s="33"/>
      <c r="Q395" s="33"/>
      <c r="S395" s="33"/>
      <c r="T395" s="34"/>
      <c r="U395" s="34"/>
      <c r="V395" s="34"/>
      <c r="AK395" s="33"/>
      <c r="AT395" s="33"/>
      <c r="AU395" s="33"/>
      <c r="AV395" s="33"/>
    </row>
    <row r="396" spans="2:48" s="31" customFormat="1" x14ac:dyDescent="0.2"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33"/>
      <c r="P396" s="33"/>
      <c r="Q396" s="33"/>
      <c r="S396" s="33"/>
      <c r="T396" s="34"/>
      <c r="U396" s="34"/>
      <c r="V396" s="34"/>
      <c r="AK396" s="33"/>
      <c r="AT396" s="33"/>
      <c r="AU396" s="33"/>
      <c r="AV396" s="33"/>
    </row>
    <row r="397" spans="2:48" s="31" customFormat="1" x14ac:dyDescent="0.2"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33"/>
      <c r="P397" s="33"/>
      <c r="Q397" s="33"/>
      <c r="S397" s="33"/>
      <c r="T397" s="34"/>
      <c r="U397" s="34"/>
      <c r="V397" s="34"/>
      <c r="AK397" s="33"/>
      <c r="AT397" s="33"/>
      <c r="AU397" s="33"/>
      <c r="AV397" s="33"/>
    </row>
    <row r="398" spans="2:48" s="31" customFormat="1" x14ac:dyDescent="0.2"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33"/>
      <c r="P398" s="33"/>
      <c r="Q398" s="33"/>
      <c r="S398" s="33"/>
      <c r="T398" s="34"/>
      <c r="U398" s="34"/>
      <c r="V398" s="34"/>
      <c r="AK398" s="33"/>
      <c r="AT398" s="33"/>
      <c r="AU398" s="33"/>
      <c r="AV398" s="33"/>
    </row>
    <row r="399" spans="2:48" s="31" customFormat="1" x14ac:dyDescent="0.2"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33"/>
      <c r="P399" s="33"/>
      <c r="Q399" s="33"/>
      <c r="S399" s="33"/>
      <c r="T399" s="34"/>
      <c r="U399" s="34"/>
      <c r="V399" s="34"/>
      <c r="AK399" s="33"/>
      <c r="AT399" s="33"/>
      <c r="AU399" s="33"/>
      <c r="AV399" s="33"/>
    </row>
    <row r="400" spans="2:48" s="31" customFormat="1" x14ac:dyDescent="0.2"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33"/>
      <c r="P400" s="33"/>
      <c r="Q400" s="33"/>
      <c r="S400" s="33"/>
      <c r="T400" s="34"/>
      <c r="U400" s="34"/>
      <c r="V400" s="34"/>
      <c r="AK400" s="33"/>
      <c r="AT400" s="33"/>
      <c r="AU400" s="33"/>
      <c r="AV400" s="33"/>
    </row>
    <row r="401" spans="2:48" s="31" customFormat="1" x14ac:dyDescent="0.2"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33"/>
      <c r="P401" s="33"/>
      <c r="Q401" s="33"/>
      <c r="S401" s="33"/>
      <c r="T401" s="34"/>
      <c r="U401" s="34"/>
      <c r="V401" s="34"/>
      <c r="AK401" s="33"/>
      <c r="AT401" s="33"/>
      <c r="AU401" s="33"/>
      <c r="AV401" s="33"/>
    </row>
    <row r="402" spans="2:48" s="31" customFormat="1" x14ac:dyDescent="0.2"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33"/>
      <c r="P402" s="33"/>
      <c r="Q402" s="33"/>
      <c r="S402" s="33"/>
      <c r="T402" s="34"/>
      <c r="U402" s="34"/>
      <c r="V402" s="34"/>
      <c r="AK402" s="33"/>
      <c r="AT402" s="33"/>
      <c r="AU402" s="33"/>
      <c r="AV402" s="33"/>
    </row>
    <row r="403" spans="2:48" s="31" customFormat="1" x14ac:dyDescent="0.2"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33"/>
      <c r="P403" s="33"/>
      <c r="Q403" s="33"/>
      <c r="S403" s="33"/>
      <c r="T403" s="34"/>
      <c r="U403" s="34"/>
      <c r="V403" s="34"/>
      <c r="AK403" s="33"/>
      <c r="AT403" s="33"/>
      <c r="AU403" s="33"/>
      <c r="AV403" s="33"/>
    </row>
    <row r="404" spans="2:48" s="31" customFormat="1" x14ac:dyDescent="0.2"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33"/>
      <c r="P404" s="33"/>
      <c r="Q404" s="33"/>
      <c r="S404" s="33"/>
      <c r="T404" s="34"/>
      <c r="U404" s="34"/>
      <c r="V404" s="34"/>
      <c r="AK404" s="33"/>
      <c r="AT404" s="33"/>
      <c r="AU404" s="33"/>
      <c r="AV404" s="33"/>
    </row>
    <row r="405" spans="2:48" s="31" customFormat="1" x14ac:dyDescent="0.2"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33"/>
      <c r="P405" s="33"/>
      <c r="Q405" s="33"/>
      <c r="S405" s="33"/>
      <c r="T405" s="34"/>
      <c r="U405" s="34"/>
      <c r="V405" s="34"/>
      <c r="AK405" s="33"/>
      <c r="AT405" s="33"/>
      <c r="AU405" s="33"/>
      <c r="AV405" s="33"/>
    </row>
    <row r="406" spans="2:48" s="31" customFormat="1" x14ac:dyDescent="0.2"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33"/>
      <c r="P406" s="33"/>
      <c r="Q406" s="33"/>
      <c r="S406" s="33"/>
      <c r="T406" s="34"/>
      <c r="U406" s="34"/>
      <c r="V406" s="34"/>
      <c r="AK406" s="33"/>
      <c r="AT406" s="33"/>
      <c r="AU406" s="33"/>
      <c r="AV406" s="33"/>
    </row>
    <row r="407" spans="2:48" s="31" customFormat="1" x14ac:dyDescent="0.2"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33"/>
      <c r="P407" s="33"/>
      <c r="Q407" s="33"/>
      <c r="S407" s="33"/>
      <c r="T407" s="34"/>
      <c r="U407" s="34"/>
      <c r="V407" s="34"/>
      <c r="AK407" s="33"/>
      <c r="AT407" s="33"/>
      <c r="AU407" s="33"/>
      <c r="AV407" s="33"/>
    </row>
    <row r="408" spans="2:48" s="31" customFormat="1" x14ac:dyDescent="0.2"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33"/>
      <c r="P408" s="33"/>
      <c r="Q408" s="33"/>
      <c r="S408" s="33"/>
      <c r="T408" s="34"/>
      <c r="U408" s="34"/>
      <c r="V408" s="34"/>
      <c r="AK408" s="33"/>
      <c r="AT408" s="33"/>
      <c r="AU408" s="33"/>
      <c r="AV408" s="33"/>
    </row>
    <row r="409" spans="2:48" s="31" customFormat="1" x14ac:dyDescent="0.2"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33"/>
      <c r="P409" s="33"/>
      <c r="Q409" s="33"/>
      <c r="S409" s="33"/>
      <c r="T409" s="34"/>
      <c r="U409" s="34"/>
      <c r="V409" s="34"/>
      <c r="AK409" s="33"/>
      <c r="AT409" s="33"/>
      <c r="AU409" s="33"/>
      <c r="AV409" s="33"/>
    </row>
    <row r="410" spans="2:48" s="31" customFormat="1" x14ac:dyDescent="0.2"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33"/>
      <c r="P410" s="33"/>
      <c r="Q410" s="33"/>
      <c r="S410" s="33"/>
      <c r="T410" s="34"/>
      <c r="U410" s="34"/>
      <c r="V410" s="34"/>
      <c r="AK410" s="33"/>
      <c r="AT410" s="33"/>
      <c r="AU410" s="33"/>
      <c r="AV410" s="33"/>
    </row>
    <row r="411" spans="2:48" s="31" customFormat="1" x14ac:dyDescent="0.2"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33"/>
      <c r="P411" s="33"/>
      <c r="Q411" s="33"/>
      <c r="S411" s="33"/>
      <c r="T411" s="34"/>
      <c r="U411" s="34"/>
      <c r="V411" s="34"/>
      <c r="AK411" s="33"/>
      <c r="AT411" s="33"/>
      <c r="AU411" s="33"/>
      <c r="AV411" s="33"/>
    </row>
    <row r="412" spans="2:48" s="31" customFormat="1" x14ac:dyDescent="0.2"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33"/>
      <c r="P412" s="33"/>
      <c r="Q412" s="33"/>
      <c r="S412" s="33"/>
      <c r="T412" s="34"/>
      <c r="U412" s="34"/>
      <c r="V412" s="34"/>
      <c r="AK412" s="33"/>
      <c r="AT412" s="33"/>
      <c r="AU412" s="33"/>
      <c r="AV412" s="33"/>
    </row>
    <row r="413" spans="2:48" s="31" customFormat="1" x14ac:dyDescent="0.2"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33"/>
      <c r="P413" s="33"/>
      <c r="Q413" s="33"/>
      <c r="S413" s="33"/>
      <c r="T413" s="34"/>
      <c r="U413" s="34"/>
      <c r="V413" s="34"/>
      <c r="AK413" s="33"/>
      <c r="AT413" s="33"/>
      <c r="AU413" s="33"/>
      <c r="AV413" s="33"/>
    </row>
    <row r="414" spans="2:48" s="31" customFormat="1" x14ac:dyDescent="0.2"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33"/>
      <c r="P414" s="33"/>
      <c r="Q414" s="33"/>
      <c r="S414" s="33"/>
      <c r="T414" s="34"/>
      <c r="U414" s="34"/>
      <c r="V414" s="34"/>
      <c r="AK414" s="33"/>
      <c r="AT414" s="33"/>
      <c r="AU414" s="33"/>
      <c r="AV414" s="33"/>
    </row>
    <row r="415" spans="2:48" s="31" customFormat="1" x14ac:dyDescent="0.2"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33"/>
      <c r="P415" s="33"/>
      <c r="Q415" s="33"/>
      <c r="S415" s="33"/>
      <c r="T415" s="34"/>
      <c r="U415" s="34"/>
      <c r="V415" s="34"/>
      <c r="AK415" s="33"/>
      <c r="AT415" s="33"/>
      <c r="AU415" s="33"/>
      <c r="AV415" s="33"/>
    </row>
    <row r="416" spans="2:48" s="31" customFormat="1" x14ac:dyDescent="0.2"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33"/>
      <c r="P416" s="33"/>
      <c r="Q416" s="33"/>
      <c r="S416" s="33"/>
      <c r="T416" s="34"/>
      <c r="U416" s="34"/>
      <c r="V416" s="34"/>
      <c r="AK416" s="33"/>
      <c r="AT416" s="33"/>
      <c r="AU416" s="33"/>
      <c r="AV416" s="33"/>
    </row>
    <row r="417" spans="2:48" s="31" customFormat="1" x14ac:dyDescent="0.2"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33"/>
      <c r="P417" s="33"/>
      <c r="Q417" s="33"/>
      <c r="S417" s="33"/>
      <c r="T417" s="34"/>
      <c r="U417" s="34"/>
      <c r="V417" s="34"/>
      <c r="AK417" s="33"/>
      <c r="AT417" s="33"/>
      <c r="AU417" s="33"/>
      <c r="AV417" s="33"/>
    </row>
    <row r="418" spans="2:48" s="31" customFormat="1" x14ac:dyDescent="0.2"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33"/>
      <c r="P418" s="33"/>
      <c r="Q418" s="33"/>
      <c r="S418" s="33"/>
      <c r="T418" s="34"/>
      <c r="U418" s="34"/>
      <c r="V418" s="34"/>
      <c r="AK418" s="33"/>
      <c r="AT418" s="33"/>
      <c r="AU418" s="33"/>
      <c r="AV418" s="33"/>
    </row>
    <row r="419" spans="2:48" s="31" customFormat="1" x14ac:dyDescent="0.2"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33"/>
      <c r="P419" s="33"/>
      <c r="Q419" s="33"/>
      <c r="S419" s="33"/>
      <c r="T419" s="34"/>
      <c r="U419" s="34"/>
      <c r="V419" s="34"/>
      <c r="AK419" s="33"/>
      <c r="AT419" s="33"/>
      <c r="AU419" s="33"/>
      <c r="AV419" s="33"/>
    </row>
    <row r="420" spans="2:48" s="31" customFormat="1" x14ac:dyDescent="0.2"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33"/>
      <c r="P420" s="33"/>
      <c r="Q420" s="33"/>
      <c r="S420" s="33"/>
      <c r="T420" s="34"/>
      <c r="U420" s="34"/>
      <c r="V420" s="34"/>
      <c r="AK420" s="33"/>
      <c r="AT420" s="33"/>
      <c r="AU420" s="33"/>
      <c r="AV420" s="33"/>
    </row>
    <row r="421" spans="2:48" s="31" customFormat="1" x14ac:dyDescent="0.2"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33"/>
      <c r="P421" s="33"/>
      <c r="Q421" s="33"/>
      <c r="S421" s="33"/>
      <c r="T421" s="34"/>
      <c r="U421" s="34"/>
      <c r="V421" s="34"/>
      <c r="AK421" s="33"/>
      <c r="AT421" s="33"/>
      <c r="AU421" s="33"/>
      <c r="AV421" s="33"/>
    </row>
    <row r="422" spans="2:48" s="31" customFormat="1" x14ac:dyDescent="0.2"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33"/>
      <c r="P422" s="33"/>
      <c r="Q422" s="33"/>
      <c r="S422" s="33"/>
      <c r="T422" s="34"/>
      <c r="U422" s="34"/>
      <c r="V422" s="34"/>
      <c r="AK422" s="33"/>
      <c r="AT422" s="33"/>
      <c r="AU422" s="33"/>
      <c r="AV422" s="33"/>
    </row>
    <row r="423" spans="2:48" s="31" customFormat="1" x14ac:dyDescent="0.2"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33"/>
      <c r="P423" s="33"/>
      <c r="Q423" s="33"/>
      <c r="S423" s="33"/>
      <c r="T423" s="34"/>
      <c r="U423" s="34"/>
      <c r="V423" s="34"/>
      <c r="AK423" s="33"/>
      <c r="AT423" s="33"/>
      <c r="AU423" s="33"/>
      <c r="AV423" s="33"/>
    </row>
    <row r="424" spans="2:48" s="31" customFormat="1" x14ac:dyDescent="0.2"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33"/>
      <c r="P424" s="33"/>
      <c r="Q424" s="33"/>
      <c r="S424" s="33"/>
      <c r="T424" s="34"/>
      <c r="U424" s="34"/>
      <c r="V424" s="34"/>
      <c r="AK424" s="33"/>
      <c r="AT424" s="33"/>
      <c r="AU424" s="33"/>
      <c r="AV424" s="33"/>
    </row>
    <row r="425" spans="2:48" s="31" customFormat="1" x14ac:dyDescent="0.2"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33"/>
      <c r="P425" s="33"/>
      <c r="Q425" s="33"/>
      <c r="S425" s="33"/>
      <c r="T425" s="34"/>
      <c r="U425" s="34"/>
      <c r="V425" s="34"/>
      <c r="AK425" s="33"/>
      <c r="AT425" s="33"/>
      <c r="AU425" s="33"/>
      <c r="AV425" s="33"/>
    </row>
    <row r="426" spans="2:48" s="31" customFormat="1" x14ac:dyDescent="0.2"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33"/>
      <c r="P426" s="33"/>
      <c r="Q426" s="33"/>
      <c r="S426" s="33"/>
      <c r="T426" s="34"/>
      <c r="U426" s="34"/>
      <c r="V426" s="34"/>
      <c r="AK426" s="33"/>
      <c r="AT426" s="33"/>
      <c r="AU426" s="33"/>
      <c r="AV426" s="33"/>
    </row>
    <row r="427" spans="2:48" s="31" customFormat="1" x14ac:dyDescent="0.2"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33"/>
      <c r="P427" s="33"/>
      <c r="Q427" s="33"/>
      <c r="S427" s="33"/>
      <c r="T427" s="34"/>
      <c r="U427" s="34"/>
      <c r="V427" s="34"/>
      <c r="AK427" s="33"/>
      <c r="AT427" s="33"/>
      <c r="AU427" s="33"/>
      <c r="AV427" s="33"/>
    </row>
    <row r="428" spans="2:48" s="31" customFormat="1" x14ac:dyDescent="0.2"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33"/>
      <c r="P428" s="33"/>
      <c r="Q428" s="33"/>
      <c r="S428" s="33"/>
      <c r="T428" s="34"/>
      <c r="U428" s="34"/>
      <c r="V428" s="34"/>
      <c r="AK428" s="33"/>
      <c r="AT428" s="33"/>
      <c r="AU428" s="33"/>
      <c r="AV428" s="33"/>
    </row>
    <row r="429" spans="2:48" s="31" customFormat="1" x14ac:dyDescent="0.2"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33"/>
      <c r="P429" s="33"/>
      <c r="Q429" s="33"/>
      <c r="S429" s="33"/>
      <c r="T429" s="34"/>
      <c r="U429" s="34"/>
      <c r="V429" s="34"/>
      <c r="AK429" s="33"/>
      <c r="AT429" s="33"/>
      <c r="AU429" s="33"/>
      <c r="AV429" s="33"/>
    </row>
    <row r="430" spans="2:48" s="31" customFormat="1" x14ac:dyDescent="0.2"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33"/>
      <c r="P430" s="33"/>
      <c r="Q430" s="33"/>
      <c r="S430" s="33"/>
      <c r="T430" s="34"/>
      <c r="U430" s="34"/>
      <c r="V430" s="34"/>
      <c r="AK430" s="33"/>
      <c r="AT430" s="33"/>
      <c r="AU430" s="33"/>
      <c r="AV430" s="33"/>
    </row>
    <row r="431" spans="2:48" s="31" customFormat="1" x14ac:dyDescent="0.2"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33"/>
      <c r="P431" s="33"/>
      <c r="Q431" s="33"/>
      <c r="S431" s="33"/>
      <c r="T431" s="34"/>
      <c r="U431" s="34"/>
      <c r="V431" s="34"/>
      <c r="AK431" s="33"/>
      <c r="AT431" s="33"/>
      <c r="AU431" s="33"/>
      <c r="AV431" s="33"/>
    </row>
    <row r="432" spans="2:48" s="31" customFormat="1" x14ac:dyDescent="0.2"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33"/>
      <c r="P432" s="33"/>
      <c r="Q432" s="33"/>
      <c r="S432" s="33"/>
      <c r="T432" s="34"/>
      <c r="U432" s="34"/>
      <c r="V432" s="34"/>
      <c r="AK432" s="33"/>
      <c r="AT432" s="33"/>
      <c r="AU432" s="33"/>
      <c r="AV432" s="33"/>
    </row>
    <row r="433" spans="2:48" s="31" customFormat="1" x14ac:dyDescent="0.2"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33"/>
      <c r="P433" s="33"/>
      <c r="Q433" s="33"/>
      <c r="S433" s="33"/>
      <c r="T433" s="34"/>
      <c r="U433" s="34"/>
      <c r="V433" s="34"/>
      <c r="AK433" s="33"/>
      <c r="AT433" s="33"/>
      <c r="AU433" s="33"/>
      <c r="AV433" s="33"/>
    </row>
    <row r="434" spans="2:48" s="31" customFormat="1" x14ac:dyDescent="0.2"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33"/>
      <c r="P434" s="33"/>
      <c r="Q434" s="33"/>
      <c r="S434" s="33"/>
      <c r="T434" s="34"/>
      <c r="U434" s="34"/>
      <c r="V434" s="34"/>
      <c r="AK434" s="33"/>
      <c r="AT434" s="33"/>
      <c r="AU434" s="33"/>
      <c r="AV434" s="33"/>
    </row>
    <row r="435" spans="2:48" s="31" customFormat="1" x14ac:dyDescent="0.2"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33"/>
      <c r="P435" s="33"/>
      <c r="Q435" s="33"/>
      <c r="S435" s="33"/>
      <c r="T435" s="34"/>
      <c r="U435" s="34"/>
      <c r="V435" s="34"/>
      <c r="AK435" s="33"/>
      <c r="AT435" s="33"/>
      <c r="AU435" s="33"/>
      <c r="AV435" s="33"/>
    </row>
    <row r="436" spans="2:48" s="31" customFormat="1" x14ac:dyDescent="0.2"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33"/>
      <c r="P436" s="33"/>
      <c r="Q436" s="33"/>
      <c r="S436" s="33"/>
      <c r="T436" s="34"/>
      <c r="U436" s="34"/>
      <c r="V436" s="34"/>
      <c r="AK436" s="33"/>
      <c r="AT436" s="33"/>
      <c r="AU436" s="33"/>
      <c r="AV436" s="33"/>
    </row>
    <row r="437" spans="2:48" s="31" customFormat="1" x14ac:dyDescent="0.2"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33"/>
      <c r="P437" s="33"/>
      <c r="Q437" s="33"/>
      <c r="S437" s="33"/>
      <c r="T437" s="34"/>
      <c r="U437" s="34"/>
      <c r="V437" s="34"/>
      <c r="AK437" s="33"/>
      <c r="AT437" s="33"/>
      <c r="AU437" s="33"/>
      <c r="AV437" s="33"/>
    </row>
    <row r="438" spans="2:48" s="31" customFormat="1" x14ac:dyDescent="0.2"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33"/>
      <c r="P438" s="33"/>
      <c r="Q438" s="33"/>
      <c r="S438" s="33"/>
      <c r="T438" s="34"/>
      <c r="U438" s="34"/>
      <c r="V438" s="34"/>
      <c r="AK438" s="33"/>
      <c r="AT438" s="33"/>
      <c r="AU438" s="33"/>
      <c r="AV438" s="33"/>
    </row>
    <row r="439" spans="2:48" s="31" customFormat="1" x14ac:dyDescent="0.2"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33"/>
      <c r="P439" s="33"/>
      <c r="Q439" s="33"/>
      <c r="S439" s="33"/>
      <c r="T439" s="34"/>
      <c r="U439" s="34"/>
      <c r="V439" s="34"/>
      <c r="AK439" s="33"/>
      <c r="AT439" s="33"/>
      <c r="AU439" s="33"/>
      <c r="AV439" s="33"/>
    </row>
    <row r="440" spans="2:48" s="31" customFormat="1" x14ac:dyDescent="0.2"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33"/>
      <c r="P440" s="33"/>
      <c r="Q440" s="33"/>
      <c r="S440" s="33"/>
      <c r="T440" s="34"/>
      <c r="U440" s="34"/>
      <c r="V440" s="34"/>
      <c r="AK440" s="33"/>
      <c r="AT440" s="33"/>
      <c r="AU440" s="33"/>
      <c r="AV440" s="33"/>
    </row>
    <row r="441" spans="2:48" s="31" customFormat="1" x14ac:dyDescent="0.2"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33"/>
      <c r="P441" s="33"/>
      <c r="Q441" s="33"/>
      <c r="S441" s="33"/>
      <c r="T441" s="34"/>
      <c r="U441" s="34"/>
      <c r="V441" s="34"/>
      <c r="AK441" s="33"/>
      <c r="AT441" s="33"/>
      <c r="AU441" s="33"/>
      <c r="AV441" s="33"/>
    </row>
    <row r="442" spans="2:48" s="31" customFormat="1" x14ac:dyDescent="0.2"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33"/>
      <c r="P442" s="33"/>
      <c r="Q442" s="33"/>
      <c r="S442" s="33"/>
      <c r="T442" s="34"/>
      <c r="U442" s="34"/>
      <c r="V442" s="34"/>
      <c r="AK442" s="33"/>
      <c r="AT442" s="33"/>
      <c r="AU442" s="33"/>
      <c r="AV442" s="33"/>
    </row>
    <row r="443" spans="2:48" s="31" customFormat="1" x14ac:dyDescent="0.2"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33"/>
      <c r="P443" s="33"/>
      <c r="Q443" s="33"/>
      <c r="S443" s="33"/>
      <c r="T443" s="34"/>
      <c r="U443" s="34"/>
      <c r="V443" s="34"/>
      <c r="AK443" s="33"/>
      <c r="AT443" s="33"/>
      <c r="AU443" s="33"/>
      <c r="AV443" s="33"/>
    </row>
    <row r="444" spans="2:48" s="31" customFormat="1" x14ac:dyDescent="0.2"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33"/>
      <c r="P444" s="33"/>
      <c r="Q444" s="33"/>
      <c r="S444" s="33"/>
      <c r="T444" s="34"/>
      <c r="U444" s="34"/>
      <c r="V444" s="34"/>
      <c r="AK444" s="33"/>
      <c r="AT444" s="33"/>
      <c r="AU444" s="33"/>
      <c r="AV444" s="33"/>
    </row>
    <row r="445" spans="2:48" s="31" customFormat="1" x14ac:dyDescent="0.2"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33"/>
      <c r="P445" s="33"/>
      <c r="Q445" s="33"/>
      <c r="S445" s="33"/>
      <c r="T445" s="34"/>
      <c r="U445" s="34"/>
      <c r="V445" s="34"/>
      <c r="AK445" s="33"/>
      <c r="AT445" s="33"/>
      <c r="AU445" s="33"/>
      <c r="AV445" s="33"/>
    </row>
    <row r="446" spans="2:48" s="31" customFormat="1" x14ac:dyDescent="0.2"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33"/>
      <c r="P446" s="33"/>
      <c r="Q446" s="33"/>
      <c r="S446" s="33"/>
      <c r="T446" s="34"/>
      <c r="U446" s="34"/>
      <c r="V446" s="34"/>
      <c r="AK446" s="33"/>
      <c r="AT446" s="33"/>
      <c r="AU446" s="33"/>
      <c r="AV446" s="33"/>
    </row>
    <row r="447" spans="2:48" s="31" customFormat="1" x14ac:dyDescent="0.2"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33"/>
      <c r="P447" s="33"/>
      <c r="Q447" s="33"/>
      <c r="S447" s="33"/>
      <c r="T447" s="34"/>
      <c r="U447" s="34"/>
      <c r="V447" s="34"/>
      <c r="AK447" s="33"/>
      <c r="AT447" s="33"/>
      <c r="AU447" s="33"/>
      <c r="AV447" s="33"/>
    </row>
    <row r="448" spans="2:48" s="31" customFormat="1" x14ac:dyDescent="0.2"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33"/>
      <c r="P448" s="33"/>
      <c r="Q448" s="33"/>
      <c r="S448" s="33"/>
      <c r="T448" s="34"/>
      <c r="U448" s="34"/>
      <c r="V448" s="34"/>
      <c r="AK448" s="33"/>
      <c r="AT448" s="33"/>
      <c r="AU448" s="33"/>
      <c r="AV448" s="33"/>
    </row>
    <row r="449" spans="2:48" s="31" customFormat="1" x14ac:dyDescent="0.2"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33"/>
      <c r="P449" s="33"/>
      <c r="Q449" s="33"/>
      <c r="S449" s="33"/>
      <c r="T449" s="34"/>
      <c r="U449" s="34"/>
      <c r="V449" s="34"/>
      <c r="AK449" s="33"/>
      <c r="AT449" s="33"/>
      <c r="AU449" s="33"/>
      <c r="AV449" s="33"/>
    </row>
    <row r="450" spans="2:48" s="31" customFormat="1" x14ac:dyDescent="0.2"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33"/>
      <c r="P450" s="33"/>
      <c r="Q450" s="33"/>
      <c r="S450" s="33"/>
      <c r="T450" s="34"/>
      <c r="U450" s="34"/>
      <c r="V450" s="34"/>
      <c r="AK450" s="33"/>
      <c r="AT450" s="33"/>
      <c r="AU450" s="33"/>
      <c r="AV450" s="33"/>
    </row>
    <row r="451" spans="2:48" s="31" customFormat="1" x14ac:dyDescent="0.2"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33"/>
      <c r="P451" s="33"/>
      <c r="Q451" s="33"/>
      <c r="S451" s="33"/>
      <c r="T451" s="34"/>
      <c r="U451" s="34"/>
      <c r="V451" s="34"/>
      <c r="AK451" s="33"/>
      <c r="AT451" s="33"/>
      <c r="AU451" s="33"/>
      <c r="AV451" s="33"/>
    </row>
    <row r="452" spans="2:48" s="31" customFormat="1" x14ac:dyDescent="0.2"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33"/>
      <c r="P452" s="33"/>
      <c r="Q452" s="33"/>
      <c r="S452" s="33"/>
      <c r="T452" s="34"/>
      <c r="U452" s="34"/>
      <c r="V452" s="34"/>
      <c r="AK452" s="33"/>
      <c r="AT452" s="33"/>
      <c r="AU452" s="33"/>
      <c r="AV452" s="33"/>
    </row>
    <row r="453" spans="2:48" s="31" customFormat="1" x14ac:dyDescent="0.2"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33"/>
      <c r="P453" s="33"/>
      <c r="Q453" s="33"/>
      <c r="S453" s="33"/>
      <c r="T453" s="34"/>
      <c r="U453" s="34"/>
      <c r="V453" s="34"/>
      <c r="AK453" s="33"/>
      <c r="AT453" s="33"/>
      <c r="AU453" s="33"/>
      <c r="AV453" s="33"/>
    </row>
    <row r="454" spans="2:48" s="31" customFormat="1" x14ac:dyDescent="0.2"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33"/>
      <c r="P454" s="33"/>
      <c r="Q454" s="33"/>
      <c r="S454" s="33"/>
      <c r="T454" s="34"/>
      <c r="U454" s="34"/>
      <c r="V454" s="34"/>
      <c r="AK454" s="33"/>
      <c r="AT454" s="33"/>
      <c r="AU454" s="33"/>
      <c r="AV454" s="33"/>
    </row>
    <row r="455" spans="2:48" s="31" customFormat="1" x14ac:dyDescent="0.2"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33"/>
      <c r="P455" s="33"/>
      <c r="Q455" s="33"/>
      <c r="S455" s="33"/>
      <c r="T455" s="34"/>
      <c r="U455" s="34"/>
      <c r="V455" s="34"/>
      <c r="AK455" s="33"/>
      <c r="AT455" s="33"/>
      <c r="AU455" s="33"/>
      <c r="AV455" s="33"/>
    </row>
    <row r="456" spans="2:48" s="31" customFormat="1" x14ac:dyDescent="0.2"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33"/>
      <c r="P456" s="33"/>
      <c r="Q456" s="33"/>
      <c r="S456" s="33"/>
      <c r="T456" s="34"/>
      <c r="U456" s="34"/>
      <c r="V456" s="34"/>
      <c r="AK456" s="33"/>
      <c r="AT456" s="33"/>
      <c r="AU456" s="33"/>
      <c r="AV456" s="33"/>
    </row>
    <row r="457" spans="2:48" s="31" customFormat="1" x14ac:dyDescent="0.2"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33"/>
      <c r="P457" s="33"/>
      <c r="Q457" s="33"/>
      <c r="S457" s="33"/>
      <c r="T457" s="34"/>
      <c r="U457" s="34"/>
      <c r="V457" s="34"/>
      <c r="AK457" s="33"/>
      <c r="AT457" s="33"/>
      <c r="AU457" s="33"/>
      <c r="AV457" s="33"/>
    </row>
    <row r="458" spans="2:48" s="31" customFormat="1" x14ac:dyDescent="0.2"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33"/>
      <c r="P458" s="33"/>
      <c r="Q458" s="33"/>
      <c r="S458" s="33"/>
      <c r="T458" s="34"/>
      <c r="U458" s="34"/>
      <c r="V458" s="34"/>
      <c r="AK458" s="33"/>
      <c r="AT458" s="33"/>
      <c r="AU458" s="33"/>
      <c r="AV458" s="33"/>
    </row>
    <row r="459" spans="2:48" s="31" customFormat="1" x14ac:dyDescent="0.2"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33"/>
      <c r="P459" s="33"/>
      <c r="Q459" s="33"/>
      <c r="S459" s="33"/>
      <c r="T459" s="34"/>
      <c r="U459" s="34"/>
      <c r="V459" s="34"/>
      <c r="AK459" s="33"/>
      <c r="AT459" s="33"/>
      <c r="AU459" s="33"/>
      <c r="AV459" s="33"/>
    </row>
    <row r="460" spans="2:48" s="31" customFormat="1" x14ac:dyDescent="0.2"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33"/>
      <c r="P460" s="33"/>
      <c r="Q460" s="33"/>
      <c r="S460" s="33"/>
      <c r="T460" s="34"/>
      <c r="U460" s="34"/>
      <c r="V460" s="34"/>
      <c r="AK460" s="33"/>
      <c r="AT460" s="33"/>
      <c r="AU460" s="33"/>
      <c r="AV460" s="33"/>
    </row>
    <row r="461" spans="2:48" s="31" customFormat="1" x14ac:dyDescent="0.2"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33"/>
      <c r="P461" s="33"/>
      <c r="Q461" s="33"/>
      <c r="S461" s="33"/>
      <c r="T461" s="34"/>
      <c r="U461" s="34"/>
      <c r="V461" s="34"/>
      <c r="AK461" s="33"/>
      <c r="AT461" s="33"/>
      <c r="AU461" s="33"/>
      <c r="AV461" s="33"/>
    </row>
    <row r="462" spans="2:48" s="31" customFormat="1" x14ac:dyDescent="0.2"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33"/>
      <c r="P462" s="33"/>
      <c r="Q462" s="33"/>
      <c r="S462" s="33"/>
      <c r="T462" s="34"/>
      <c r="U462" s="34"/>
      <c r="V462" s="34"/>
      <c r="AK462" s="33"/>
      <c r="AT462" s="33"/>
      <c r="AU462" s="33"/>
      <c r="AV462" s="33"/>
    </row>
    <row r="463" spans="2:48" s="31" customFormat="1" x14ac:dyDescent="0.2"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33"/>
      <c r="P463" s="33"/>
      <c r="Q463" s="33"/>
      <c r="S463" s="33"/>
      <c r="T463" s="34"/>
      <c r="U463" s="34"/>
      <c r="V463" s="34"/>
      <c r="AK463" s="33"/>
      <c r="AT463" s="33"/>
      <c r="AU463" s="33"/>
      <c r="AV463" s="33"/>
    </row>
    <row r="464" spans="2:48" s="31" customFormat="1" x14ac:dyDescent="0.2"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33"/>
      <c r="P464" s="33"/>
      <c r="Q464" s="33"/>
      <c r="S464" s="33"/>
      <c r="T464" s="34"/>
      <c r="U464" s="34"/>
      <c r="V464" s="34"/>
      <c r="AK464" s="33"/>
      <c r="AT464" s="33"/>
      <c r="AU464" s="33"/>
      <c r="AV464" s="33"/>
    </row>
    <row r="465" spans="2:48" s="31" customFormat="1" x14ac:dyDescent="0.2"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33"/>
      <c r="P465" s="33"/>
      <c r="Q465" s="33"/>
      <c r="S465" s="33"/>
      <c r="T465" s="34"/>
      <c r="U465" s="34"/>
      <c r="V465" s="34"/>
      <c r="AK465" s="33"/>
      <c r="AT465" s="33"/>
      <c r="AU465" s="33"/>
      <c r="AV465" s="33"/>
    </row>
    <row r="466" spans="2:48" s="31" customFormat="1" x14ac:dyDescent="0.2"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33"/>
      <c r="P466" s="33"/>
      <c r="Q466" s="33"/>
      <c r="S466" s="33"/>
      <c r="T466" s="34"/>
      <c r="U466" s="34"/>
      <c r="V466" s="34"/>
      <c r="AK466" s="33"/>
      <c r="AT466" s="33"/>
      <c r="AU466" s="33"/>
      <c r="AV466" s="33"/>
    </row>
    <row r="467" spans="2:48" s="31" customFormat="1" x14ac:dyDescent="0.2"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33"/>
      <c r="P467" s="33"/>
      <c r="Q467" s="33"/>
      <c r="S467" s="33"/>
      <c r="T467" s="34"/>
      <c r="U467" s="34"/>
      <c r="V467" s="34"/>
      <c r="AK467" s="33"/>
      <c r="AT467" s="33"/>
      <c r="AU467" s="33"/>
      <c r="AV467" s="33"/>
    </row>
    <row r="468" spans="2:48" s="31" customFormat="1" x14ac:dyDescent="0.2"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33"/>
      <c r="P468" s="33"/>
      <c r="Q468" s="33"/>
      <c r="S468" s="33"/>
      <c r="T468" s="34"/>
      <c r="U468" s="34"/>
      <c r="V468" s="34"/>
      <c r="AK468" s="33"/>
      <c r="AT468" s="33"/>
      <c r="AU468" s="33"/>
      <c r="AV468" s="33"/>
    </row>
    <row r="469" spans="2:48" s="31" customFormat="1" x14ac:dyDescent="0.2"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33"/>
      <c r="P469" s="33"/>
      <c r="Q469" s="33"/>
      <c r="S469" s="33"/>
      <c r="T469" s="34"/>
      <c r="U469" s="34"/>
      <c r="V469" s="34"/>
      <c r="AK469" s="33"/>
      <c r="AT469" s="33"/>
      <c r="AU469" s="33"/>
      <c r="AV469" s="33"/>
    </row>
    <row r="470" spans="2:48" s="31" customFormat="1" x14ac:dyDescent="0.2"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33"/>
      <c r="P470" s="33"/>
      <c r="Q470" s="33"/>
      <c r="S470" s="33"/>
      <c r="T470" s="34"/>
      <c r="U470" s="34"/>
      <c r="V470" s="34"/>
      <c r="AK470" s="33"/>
      <c r="AT470" s="33"/>
      <c r="AU470" s="33"/>
      <c r="AV470" s="33"/>
    </row>
    <row r="471" spans="2:48" s="31" customFormat="1" x14ac:dyDescent="0.2"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33"/>
      <c r="P471" s="33"/>
      <c r="Q471" s="33"/>
      <c r="S471" s="33"/>
      <c r="T471" s="34"/>
      <c r="U471" s="34"/>
      <c r="V471" s="34"/>
      <c r="AK471" s="33"/>
      <c r="AT471" s="33"/>
      <c r="AU471" s="33"/>
      <c r="AV471" s="33"/>
    </row>
    <row r="472" spans="2:48" s="31" customFormat="1" x14ac:dyDescent="0.2"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33"/>
      <c r="P472" s="33"/>
      <c r="Q472" s="33"/>
      <c r="S472" s="33"/>
      <c r="T472" s="34"/>
      <c r="U472" s="34"/>
      <c r="V472" s="34"/>
      <c r="AK472" s="33"/>
      <c r="AT472" s="33"/>
      <c r="AU472" s="33"/>
      <c r="AV472" s="33"/>
    </row>
    <row r="473" spans="2:48" s="31" customFormat="1" x14ac:dyDescent="0.2"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33"/>
      <c r="P473" s="33"/>
      <c r="Q473" s="33"/>
      <c r="S473" s="33"/>
      <c r="T473" s="34"/>
      <c r="U473" s="34"/>
      <c r="V473" s="34"/>
      <c r="AK473" s="33"/>
      <c r="AT473" s="33"/>
      <c r="AU473" s="33"/>
      <c r="AV473" s="33"/>
    </row>
    <row r="474" spans="2:48" s="31" customFormat="1" x14ac:dyDescent="0.2"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33"/>
      <c r="P474" s="33"/>
      <c r="Q474" s="33"/>
      <c r="S474" s="33"/>
      <c r="T474" s="34"/>
      <c r="U474" s="34"/>
      <c r="V474" s="34"/>
      <c r="AK474" s="33"/>
      <c r="AT474" s="33"/>
      <c r="AU474" s="33"/>
      <c r="AV474" s="33"/>
    </row>
    <row r="475" spans="2:48" s="31" customFormat="1" x14ac:dyDescent="0.2"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33"/>
      <c r="P475" s="33"/>
      <c r="Q475" s="33"/>
      <c r="S475" s="33"/>
      <c r="T475" s="34"/>
      <c r="U475" s="34"/>
      <c r="V475" s="34"/>
      <c r="AK475" s="33"/>
      <c r="AT475" s="33"/>
      <c r="AU475" s="33"/>
      <c r="AV475" s="33"/>
    </row>
    <row r="476" spans="2:48" s="31" customFormat="1" x14ac:dyDescent="0.2"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33"/>
      <c r="P476" s="33"/>
      <c r="Q476" s="33"/>
      <c r="S476" s="33"/>
      <c r="T476" s="34"/>
      <c r="U476" s="34"/>
      <c r="V476" s="34"/>
      <c r="AK476" s="33"/>
      <c r="AT476" s="33"/>
      <c r="AU476" s="33"/>
      <c r="AV476" s="33"/>
    </row>
    <row r="477" spans="2:48" s="31" customFormat="1" x14ac:dyDescent="0.2"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33"/>
      <c r="P477" s="33"/>
      <c r="Q477" s="33"/>
      <c r="S477" s="33"/>
      <c r="T477" s="34"/>
      <c r="U477" s="34"/>
      <c r="V477" s="34"/>
      <c r="AK477" s="33"/>
      <c r="AT477" s="33"/>
      <c r="AU477" s="33"/>
      <c r="AV477" s="33"/>
    </row>
    <row r="478" spans="2:48" s="31" customFormat="1" x14ac:dyDescent="0.2"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33"/>
      <c r="P478" s="33"/>
      <c r="Q478" s="33"/>
      <c r="S478" s="33"/>
      <c r="T478" s="34"/>
      <c r="U478" s="34"/>
      <c r="V478" s="34"/>
      <c r="AK478" s="33"/>
      <c r="AT478" s="33"/>
      <c r="AU478" s="33"/>
      <c r="AV478" s="33"/>
    </row>
    <row r="479" spans="2:48" s="31" customFormat="1" x14ac:dyDescent="0.2"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33"/>
      <c r="P479" s="33"/>
      <c r="Q479" s="33"/>
      <c r="S479" s="33"/>
      <c r="T479" s="34"/>
      <c r="U479" s="34"/>
      <c r="V479" s="34"/>
      <c r="AK479" s="33"/>
      <c r="AT479" s="33"/>
      <c r="AU479" s="33"/>
      <c r="AV479" s="33"/>
    </row>
    <row r="480" spans="2:48" s="31" customFormat="1" x14ac:dyDescent="0.2"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33"/>
      <c r="P480" s="33"/>
      <c r="Q480" s="33"/>
      <c r="S480" s="33"/>
      <c r="T480" s="34"/>
      <c r="U480" s="34"/>
      <c r="V480" s="34"/>
      <c r="AK480" s="33"/>
      <c r="AT480" s="33"/>
      <c r="AU480" s="33"/>
      <c r="AV480" s="33"/>
    </row>
    <row r="481" spans="2:48" s="31" customFormat="1" x14ac:dyDescent="0.2"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33"/>
      <c r="P481" s="33"/>
      <c r="Q481" s="33"/>
      <c r="S481" s="33"/>
      <c r="T481" s="34"/>
      <c r="U481" s="34"/>
      <c r="V481" s="34"/>
      <c r="AK481" s="33"/>
      <c r="AT481" s="33"/>
      <c r="AU481" s="33"/>
      <c r="AV481" s="33"/>
    </row>
    <row r="482" spans="2:48" s="31" customFormat="1" x14ac:dyDescent="0.2"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33"/>
      <c r="P482" s="33"/>
      <c r="Q482" s="33"/>
      <c r="S482" s="33"/>
      <c r="T482" s="34"/>
      <c r="U482" s="34"/>
      <c r="V482" s="34"/>
      <c r="AK482" s="33"/>
      <c r="AT482" s="33"/>
      <c r="AU482" s="33"/>
      <c r="AV482" s="33"/>
    </row>
    <row r="483" spans="2:48" s="31" customFormat="1" x14ac:dyDescent="0.2"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33"/>
      <c r="P483" s="33"/>
      <c r="Q483" s="33"/>
      <c r="S483" s="33"/>
      <c r="T483" s="34"/>
      <c r="U483" s="34"/>
      <c r="V483" s="34"/>
      <c r="AK483" s="33"/>
      <c r="AT483" s="33"/>
      <c r="AU483" s="33"/>
      <c r="AV483" s="33"/>
    </row>
    <row r="484" spans="2:48" s="31" customFormat="1" x14ac:dyDescent="0.2"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33"/>
      <c r="P484" s="33"/>
      <c r="Q484" s="33"/>
      <c r="S484" s="33"/>
      <c r="T484" s="34"/>
      <c r="U484" s="34"/>
      <c r="V484" s="34"/>
      <c r="AK484" s="33"/>
      <c r="AT484" s="33"/>
      <c r="AU484" s="33"/>
      <c r="AV484" s="33"/>
    </row>
    <row r="485" spans="2:48" s="31" customFormat="1" x14ac:dyDescent="0.2"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33"/>
      <c r="P485" s="33"/>
      <c r="Q485" s="33"/>
      <c r="S485" s="33"/>
      <c r="T485" s="34"/>
      <c r="U485" s="34"/>
      <c r="V485" s="34"/>
      <c r="AK485" s="33"/>
      <c r="AT485" s="33"/>
      <c r="AU485" s="33"/>
      <c r="AV485" s="33"/>
    </row>
    <row r="486" spans="2:48" s="31" customFormat="1" x14ac:dyDescent="0.2"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33"/>
      <c r="P486" s="33"/>
      <c r="Q486" s="33"/>
      <c r="S486" s="33"/>
      <c r="T486" s="34"/>
      <c r="U486" s="34"/>
      <c r="V486" s="34"/>
      <c r="AK486" s="33"/>
      <c r="AT486" s="33"/>
      <c r="AU486" s="33"/>
      <c r="AV486" s="33"/>
    </row>
    <row r="487" spans="2:48" s="31" customFormat="1" x14ac:dyDescent="0.2"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33"/>
      <c r="P487" s="33"/>
      <c r="Q487" s="33"/>
      <c r="S487" s="33"/>
      <c r="T487" s="34"/>
      <c r="U487" s="34"/>
      <c r="V487" s="34"/>
      <c r="AK487" s="33"/>
      <c r="AT487" s="33"/>
      <c r="AU487" s="33"/>
      <c r="AV487" s="33"/>
    </row>
    <row r="488" spans="2:48" s="31" customFormat="1" x14ac:dyDescent="0.2"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33"/>
      <c r="P488" s="33"/>
      <c r="Q488" s="33"/>
      <c r="S488" s="33"/>
      <c r="T488" s="34"/>
      <c r="U488" s="34"/>
      <c r="V488" s="34"/>
      <c r="AK488" s="33"/>
      <c r="AT488" s="33"/>
      <c r="AU488" s="33"/>
      <c r="AV488" s="33"/>
    </row>
    <row r="489" spans="2:48" s="31" customFormat="1" x14ac:dyDescent="0.2"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33"/>
      <c r="P489" s="33"/>
      <c r="Q489" s="33"/>
      <c r="S489" s="33"/>
      <c r="T489" s="34"/>
      <c r="U489" s="34"/>
      <c r="V489" s="34"/>
      <c r="AK489" s="33"/>
      <c r="AT489" s="33"/>
      <c r="AU489" s="33"/>
      <c r="AV489" s="33"/>
    </row>
    <row r="490" spans="2:48" s="31" customFormat="1" x14ac:dyDescent="0.2"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33"/>
      <c r="P490" s="33"/>
      <c r="Q490" s="33"/>
      <c r="S490" s="33"/>
      <c r="T490" s="34"/>
      <c r="U490" s="34"/>
      <c r="V490" s="34"/>
      <c r="AK490" s="33"/>
      <c r="AT490" s="33"/>
      <c r="AU490" s="33"/>
      <c r="AV490" s="33"/>
    </row>
    <row r="491" spans="2:48" s="31" customFormat="1" x14ac:dyDescent="0.2"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33"/>
      <c r="P491" s="33"/>
      <c r="Q491" s="33"/>
      <c r="S491" s="33"/>
      <c r="T491" s="34"/>
      <c r="U491" s="34"/>
      <c r="V491" s="34"/>
      <c r="AK491" s="33"/>
      <c r="AT491" s="33"/>
      <c r="AU491" s="33"/>
      <c r="AV491" s="33"/>
    </row>
    <row r="492" spans="2:48" s="31" customFormat="1" x14ac:dyDescent="0.2"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33"/>
      <c r="P492" s="33"/>
      <c r="Q492" s="33"/>
      <c r="S492" s="33"/>
      <c r="T492" s="34"/>
      <c r="U492" s="34"/>
      <c r="V492" s="34"/>
      <c r="AK492" s="33"/>
      <c r="AT492" s="33"/>
      <c r="AU492" s="33"/>
      <c r="AV492" s="33"/>
    </row>
    <row r="493" spans="2:48" s="31" customFormat="1" x14ac:dyDescent="0.2"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33"/>
      <c r="P493" s="33"/>
      <c r="Q493" s="33"/>
      <c r="S493" s="33"/>
      <c r="T493" s="34"/>
      <c r="U493" s="34"/>
      <c r="V493" s="34"/>
      <c r="AK493" s="33"/>
      <c r="AT493" s="33"/>
      <c r="AU493" s="33"/>
      <c r="AV493" s="33"/>
    </row>
    <row r="494" spans="2:48" s="31" customFormat="1" x14ac:dyDescent="0.2"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33"/>
      <c r="P494" s="33"/>
      <c r="Q494" s="33"/>
      <c r="S494" s="33"/>
      <c r="T494" s="34"/>
      <c r="U494" s="34"/>
      <c r="V494" s="34"/>
      <c r="AK494" s="33"/>
      <c r="AT494" s="33"/>
      <c r="AU494" s="33"/>
      <c r="AV494" s="33"/>
    </row>
    <row r="495" spans="2:48" s="31" customFormat="1" x14ac:dyDescent="0.2"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33"/>
      <c r="P495" s="33"/>
      <c r="Q495" s="33"/>
      <c r="S495" s="33"/>
      <c r="T495" s="34"/>
      <c r="U495" s="34"/>
      <c r="V495" s="34"/>
      <c r="AK495" s="33"/>
      <c r="AT495" s="33"/>
      <c r="AU495" s="33"/>
      <c r="AV495" s="33"/>
    </row>
    <row r="496" spans="2:48" s="31" customFormat="1" x14ac:dyDescent="0.2"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33"/>
      <c r="P496" s="33"/>
      <c r="Q496" s="33"/>
      <c r="S496" s="33"/>
      <c r="T496" s="34"/>
      <c r="U496" s="34"/>
      <c r="V496" s="34"/>
      <c r="AK496" s="33"/>
      <c r="AT496" s="33"/>
      <c r="AU496" s="33"/>
      <c r="AV496" s="33"/>
    </row>
    <row r="497" spans="2:48" s="31" customFormat="1" x14ac:dyDescent="0.2"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33"/>
      <c r="P497" s="33"/>
      <c r="Q497" s="33"/>
      <c r="S497" s="33"/>
      <c r="T497" s="34"/>
      <c r="U497" s="34"/>
      <c r="V497" s="34"/>
      <c r="AK497" s="33"/>
      <c r="AT497" s="33"/>
      <c r="AU497" s="33"/>
      <c r="AV497" s="33"/>
    </row>
    <row r="498" spans="2:48" s="31" customFormat="1" x14ac:dyDescent="0.2"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33"/>
      <c r="P498" s="33"/>
      <c r="Q498" s="33"/>
      <c r="S498" s="33"/>
      <c r="T498" s="34"/>
      <c r="U498" s="34"/>
      <c r="V498" s="34"/>
      <c r="AK498" s="33"/>
      <c r="AT498" s="33"/>
      <c r="AU498" s="33"/>
      <c r="AV498" s="33"/>
    </row>
    <row r="499" spans="2:48" s="31" customFormat="1" x14ac:dyDescent="0.2"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33"/>
      <c r="P499" s="33"/>
      <c r="Q499" s="33"/>
      <c r="S499" s="33"/>
      <c r="T499" s="34"/>
      <c r="U499" s="34"/>
      <c r="V499" s="34"/>
      <c r="AK499" s="33"/>
      <c r="AT499" s="33"/>
      <c r="AU499" s="33"/>
      <c r="AV499" s="33"/>
    </row>
    <row r="500" spans="2:48" s="31" customFormat="1" x14ac:dyDescent="0.2"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33"/>
      <c r="P500" s="33"/>
      <c r="Q500" s="33"/>
      <c r="S500" s="33"/>
      <c r="T500" s="34"/>
      <c r="U500" s="34"/>
      <c r="V500" s="34"/>
      <c r="AK500" s="33"/>
      <c r="AT500" s="33"/>
      <c r="AU500" s="33"/>
      <c r="AV500" s="33"/>
    </row>
    <row r="501" spans="2:48" s="31" customFormat="1" x14ac:dyDescent="0.2"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33"/>
      <c r="P501" s="33"/>
      <c r="Q501" s="33"/>
      <c r="S501" s="33"/>
      <c r="T501" s="34"/>
      <c r="U501" s="34"/>
      <c r="V501" s="34"/>
      <c r="AK501" s="33"/>
      <c r="AT501" s="33"/>
      <c r="AU501" s="33"/>
      <c r="AV501" s="33"/>
    </row>
    <row r="502" spans="2:48" s="31" customFormat="1" x14ac:dyDescent="0.2"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33"/>
      <c r="P502" s="33"/>
      <c r="Q502" s="33"/>
      <c r="S502" s="33"/>
      <c r="T502" s="34"/>
      <c r="U502" s="34"/>
      <c r="V502" s="34"/>
      <c r="AK502" s="33"/>
      <c r="AT502" s="33"/>
      <c r="AU502" s="33"/>
      <c r="AV502" s="33"/>
    </row>
    <row r="503" spans="2:48" s="31" customFormat="1" x14ac:dyDescent="0.2"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33"/>
      <c r="P503" s="33"/>
      <c r="Q503" s="33"/>
      <c r="S503" s="33"/>
      <c r="T503" s="34"/>
      <c r="U503" s="34"/>
      <c r="V503" s="34"/>
      <c r="AK503" s="33"/>
      <c r="AT503" s="33"/>
      <c r="AU503" s="33"/>
      <c r="AV503" s="33"/>
    </row>
    <row r="504" spans="2:48" s="31" customFormat="1" x14ac:dyDescent="0.2"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33"/>
      <c r="P504" s="33"/>
      <c r="Q504" s="33"/>
      <c r="S504" s="33"/>
      <c r="T504" s="34"/>
      <c r="U504" s="34"/>
      <c r="V504" s="34"/>
      <c r="AK504" s="33"/>
      <c r="AT504" s="33"/>
      <c r="AU504" s="33"/>
      <c r="AV504" s="33"/>
    </row>
    <row r="505" spans="2:48" s="31" customFormat="1" x14ac:dyDescent="0.2"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33"/>
      <c r="P505" s="33"/>
      <c r="Q505" s="33"/>
      <c r="S505" s="33"/>
      <c r="T505" s="34"/>
      <c r="U505" s="34"/>
      <c r="V505" s="34"/>
      <c r="AK505" s="33"/>
      <c r="AT505" s="33"/>
      <c r="AU505" s="33"/>
      <c r="AV505" s="33"/>
    </row>
    <row r="506" spans="2:48" s="31" customFormat="1" x14ac:dyDescent="0.2"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33"/>
      <c r="P506" s="33"/>
      <c r="Q506" s="33"/>
      <c r="S506" s="33"/>
      <c r="T506" s="34"/>
      <c r="U506" s="34"/>
      <c r="V506" s="34"/>
      <c r="AK506" s="33"/>
      <c r="AT506" s="33"/>
      <c r="AU506" s="33"/>
      <c r="AV506" s="33"/>
    </row>
    <row r="507" spans="2:48" s="31" customFormat="1" x14ac:dyDescent="0.2"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33"/>
      <c r="P507" s="33"/>
      <c r="Q507" s="33"/>
      <c r="S507" s="33"/>
      <c r="T507" s="34"/>
      <c r="U507" s="34"/>
      <c r="V507" s="34"/>
      <c r="AK507" s="33"/>
      <c r="AT507" s="33"/>
      <c r="AU507" s="33"/>
      <c r="AV507" s="33"/>
    </row>
    <row r="508" spans="2:48" s="31" customFormat="1" x14ac:dyDescent="0.2"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33"/>
      <c r="P508" s="33"/>
      <c r="Q508" s="33"/>
      <c r="S508" s="33"/>
      <c r="T508" s="34"/>
      <c r="U508" s="34"/>
      <c r="V508" s="34"/>
      <c r="AK508" s="33"/>
      <c r="AT508" s="33"/>
      <c r="AU508" s="33"/>
      <c r="AV508" s="33"/>
    </row>
    <row r="509" spans="2:48" s="31" customFormat="1" x14ac:dyDescent="0.2"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33"/>
      <c r="P509" s="33"/>
      <c r="Q509" s="33"/>
      <c r="S509" s="33"/>
      <c r="T509" s="34"/>
      <c r="U509" s="34"/>
      <c r="V509" s="34"/>
      <c r="AK509" s="33"/>
      <c r="AT509" s="33"/>
      <c r="AU509" s="33"/>
      <c r="AV509" s="33"/>
    </row>
    <row r="510" spans="2:48" s="31" customFormat="1" x14ac:dyDescent="0.2"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33"/>
      <c r="P510" s="33"/>
      <c r="Q510" s="33"/>
      <c r="S510" s="33"/>
      <c r="T510" s="34"/>
      <c r="U510" s="34"/>
      <c r="V510" s="34"/>
      <c r="AK510" s="33"/>
      <c r="AT510" s="33"/>
      <c r="AU510" s="33"/>
      <c r="AV510" s="33"/>
    </row>
    <row r="511" spans="2:48" s="31" customFormat="1" x14ac:dyDescent="0.2"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33"/>
      <c r="P511" s="33"/>
      <c r="Q511" s="33"/>
      <c r="S511" s="33"/>
      <c r="T511" s="34"/>
      <c r="U511" s="34"/>
      <c r="V511" s="34"/>
      <c r="AK511" s="33"/>
      <c r="AT511" s="33"/>
      <c r="AU511" s="33"/>
      <c r="AV511" s="33"/>
    </row>
    <row r="512" spans="2:48" s="31" customFormat="1" x14ac:dyDescent="0.2"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33"/>
      <c r="P512" s="33"/>
      <c r="Q512" s="33"/>
      <c r="S512" s="33"/>
      <c r="T512" s="34"/>
      <c r="U512" s="34"/>
      <c r="V512" s="34"/>
      <c r="AK512" s="33"/>
      <c r="AT512" s="33"/>
      <c r="AU512" s="33"/>
      <c r="AV512" s="33"/>
    </row>
    <row r="513" spans="2:48" s="31" customFormat="1" x14ac:dyDescent="0.2"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33"/>
      <c r="P513" s="33"/>
      <c r="Q513" s="33"/>
      <c r="S513" s="33"/>
      <c r="T513" s="34"/>
      <c r="U513" s="34"/>
      <c r="V513" s="34"/>
      <c r="AK513" s="33"/>
      <c r="AT513" s="33"/>
      <c r="AU513" s="33"/>
      <c r="AV513" s="33"/>
    </row>
    <row r="514" spans="2:48" s="31" customFormat="1" x14ac:dyDescent="0.2"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33"/>
      <c r="P514" s="33"/>
      <c r="Q514" s="33"/>
      <c r="S514" s="33"/>
      <c r="T514" s="34"/>
      <c r="U514" s="34"/>
      <c r="V514" s="34"/>
      <c r="AK514" s="33"/>
      <c r="AT514" s="33"/>
      <c r="AU514" s="33"/>
      <c r="AV514" s="33"/>
    </row>
    <row r="515" spans="2:48" s="31" customFormat="1" x14ac:dyDescent="0.2"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33"/>
      <c r="P515" s="33"/>
      <c r="Q515" s="33"/>
      <c r="S515" s="33"/>
      <c r="T515" s="34"/>
      <c r="U515" s="34"/>
      <c r="V515" s="34"/>
      <c r="AK515" s="33"/>
      <c r="AT515" s="33"/>
      <c r="AU515" s="33"/>
      <c r="AV515" s="33"/>
    </row>
    <row r="516" spans="2:48" s="31" customFormat="1" x14ac:dyDescent="0.2"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33"/>
      <c r="P516" s="33"/>
      <c r="Q516" s="33"/>
      <c r="S516" s="33"/>
      <c r="T516" s="34"/>
      <c r="U516" s="34"/>
      <c r="V516" s="34"/>
      <c r="AK516" s="33"/>
      <c r="AT516" s="33"/>
      <c r="AU516" s="33"/>
      <c r="AV516" s="33"/>
    </row>
    <row r="517" spans="2:48" s="31" customFormat="1" x14ac:dyDescent="0.2"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33"/>
      <c r="P517" s="33"/>
      <c r="Q517" s="33"/>
      <c r="S517" s="33"/>
      <c r="T517" s="34"/>
      <c r="U517" s="34"/>
      <c r="V517" s="34"/>
      <c r="AK517" s="33"/>
      <c r="AT517" s="33"/>
      <c r="AU517" s="33"/>
      <c r="AV517" s="33"/>
    </row>
    <row r="518" spans="2:48" s="31" customFormat="1" x14ac:dyDescent="0.2"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33"/>
      <c r="P518" s="33"/>
      <c r="Q518" s="33"/>
      <c r="S518" s="33"/>
      <c r="T518" s="34"/>
      <c r="U518" s="34"/>
      <c r="V518" s="34"/>
      <c r="AK518" s="33"/>
      <c r="AT518" s="33"/>
      <c r="AU518" s="33"/>
      <c r="AV518" s="33"/>
    </row>
    <row r="519" spans="2:48" s="31" customFormat="1" x14ac:dyDescent="0.2"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33"/>
      <c r="P519" s="33"/>
      <c r="Q519" s="33"/>
      <c r="S519" s="33"/>
      <c r="T519" s="34"/>
      <c r="U519" s="34"/>
      <c r="V519" s="34"/>
      <c r="AK519" s="33"/>
      <c r="AT519" s="33"/>
      <c r="AU519" s="33"/>
      <c r="AV519" s="33"/>
    </row>
    <row r="520" spans="2:48" s="31" customFormat="1" x14ac:dyDescent="0.2"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33"/>
      <c r="P520" s="33"/>
      <c r="Q520" s="33"/>
      <c r="S520" s="33"/>
      <c r="T520" s="34"/>
      <c r="U520" s="34"/>
      <c r="V520" s="34"/>
      <c r="AK520" s="33"/>
      <c r="AT520" s="33"/>
      <c r="AU520" s="33"/>
      <c r="AV520" s="33"/>
    </row>
    <row r="521" spans="2:48" s="31" customFormat="1" x14ac:dyDescent="0.2"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33"/>
      <c r="P521" s="33"/>
      <c r="Q521" s="33"/>
      <c r="S521" s="33"/>
      <c r="T521" s="34"/>
      <c r="U521" s="34"/>
      <c r="V521" s="34"/>
      <c r="AK521" s="33"/>
      <c r="AT521" s="33"/>
      <c r="AU521" s="33"/>
      <c r="AV521" s="33"/>
    </row>
    <row r="522" spans="2:48" s="31" customFormat="1" x14ac:dyDescent="0.2"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33"/>
      <c r="P522" s="33"/>
      <c r="Q522" s="33"/>
      <c r="S522" s="33"/>
      <c r="T522" s="34"/>
      <c r="U522" s="34"/>
      <c r="V522" s="34"/>
      <c r="AK522" s="33"/>
      <c r="AT522" s="33"/>
      <c r="AU522" s="33"/>
      <c r="AV522" s="33"/>
    </row>
    <row r="523" spans="2:48" s="31" customFormat="1" x14ac:dyDescent="0.2"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33"/>
      <c r="P523" s="33"/>
      <c r="Q523" s="33"/>
      <c r="S523" s="33"/>
      <c r="T523" s="34"/>
      <c r="U523" s="34"/>
      <c r="V523" s="34"/>
      <c r="AK523" s="33"/>
      <c r="AT523" s="33"/>
      <c r="AU523" s="33"/>
      <c r="AV523" s="33"/>
    </row>
    <row r="524" spans="2:48" s="31" customFormat="1" x14ac:dyDescent="0.2"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33"/>
      <c r="P524" s="33"/>
      <c r="Q524" s="33"/>
      <c r="S524" s="33"/>
      <c r="T524" s="34"/>
      <c r="U524" s="34"/>
      <c r="V524" s="34"/>
      <c r="AK524" s="33"/>
      <c r="AT524" s="33"/>
      <c r="AU524" s="33"/>
      <c r="AV524" s="33"/>
    </row>
    <row r="525" spans="2:48" s="31" customFormat="1" x14ac:dyDescent="0.2"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33"/>
      <c r="P525" s="33"/>
      <c r="Q525" s="33"/>
      <c r="S525" s="33"/>
      <c r="T525" s="34"/>
      <c r="U525" s="34"/>
      <c r="V525" s="34"/>
      <c r="AK525" s="33"/>
      <c r="AT525" s="33"/>
      <c r="AU525" s="33"/>
      <c r="AV525" s="33"/>
    </row>
    <row r="526" spans="2:48" s="31" customFormat="1" x14ac:dyDescent="0.2"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33"/>
      <c r="P526" s="33"/>
      <c r="Q526" s="33"/>
      <c r="S526" s="33"/>
      <c r="T526" s="34"/>
      <c r="U526" s="34"/>
      <c r="V526" s="34"/>
      <c r="AK526" s="33"/>
      <c r="AT526" s="33"/>
      <c r="AU526" s="33"/>
      <c r="AV526" s="33"/>
    </row>
    <row r="527" spans="2:48" s="31" customFormat="1" x14ac:dyDescent="0.2"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33"/>
      <c r="P527" s="33"/>
      <c r="Q527" s="33"/>
      <c r="S527" s="33"/>
      <c r="T527" s="34"/>
      <c r="U527" s="34"/>
      <c r="V527" s="34"/>
      <c r="AK527" s="33"/>
      <c r="AT527" s="33"/>
      <c r="AU527" s="33"/>
      <c r="AV527" s="33"/>
    </row>
    <row r="528" spans="2:48" s="31" customFormat="1" x14ac:dyDescent="0.2"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33"/>
      <c r="P528" s="33"/>
      <c r="Q528" s="33"/>
      <c r="S528" s="33"/>
      <c r="T528" s="34"/>
      <c r="U528" s="34"/>
      <c r="V528" s="34"/>
      <c r="AK528" s="33"/>
      <c r="AT528" s="33"/>
      <c r="AU528" s="33"/>
      <c r="AV528" s="33"/>
    </row>
    <row r="529" spans="2:48" s="31" customFormat="1" x14ac:dyDescent="0.2"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33"/>
      <c r="P529" s="33"/>
      <c r="Q529" s="33"/>
      <c r="S529" s="33"/>
      <c r="T529" s="34"/>
      <c r="U529" s="34"/>
      <c r="V529" s="34"/>
      <c r="AK529" s="33"/>
      <c r="AT529" s="33"/>
      <c r="AU529" s="33"/>
      <c r="AV529" s="33"/>
    </row>
    <row r="530" spans="2:48" s="31" customFormat="1" x14ac:dyDescent="0.2"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33"/>
      <c r="P530" s="33"/>
      <c r="Q530" s="33"/>
      <c r="S530" s="33"/>
      <c r="T530" s="34"/>
      <c r="U530" s="34"/>
      <c r="V530" s="34"/>
      <c r="AK530" s="33"/>
      <c r="AT530" s="33"/>
      <c r="AU530" s="33"/>
      <c r="AV530" s="33"/>
    </row>
    <row r="531" spans="2:48" s="31" customFormat="1" x14ac:dyDescent="0.2"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33"/>
      <c r="P531" s="33"/>
      <c r="Q531" s="33"/>
      <c r="S531" s="33"/>
      <c r="T531" s="34"/>
      <c r="U531" s="34"/>
      <c r="V531" s="34"/>
      <c r="AK531" s="33"/>
      <c r="AT531" s="33"/>
      <c r="AU531" s="33"/>
      <c r="AV531" s="33"/>
    </row>
    <row r="532" spans="2:48" s="31" customFormat="1" x14ac:dyDescent="0.2"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33"/>
      <c r="P532" s="33"/>
      <c r="Q532" s="33"/>
      <c r="S532" s="33"/>
      <c r="T532" s="34"/>
      <c r="U532" s="34"/>
      <c r="V532" s="34"/>
      <c r="AK532" s="33"/>
      <c r="AT532" s="33"/>
      <c r="AU532" s="33"/>
      <c r="AV532" s="33"/>
    </row>
    <row r="533" spans="2:48" s="31" customFormat="1" x14ac:dyDescent="0.2"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33"/>
      <c r="P533" s="33"/>
      <c r="Q533" s="33"/>
      <c r="S533" s="33"/>
      <c r="T533" s="34"/>
      <c r="U533" s="34"/>
      <c r="V533" s="34"/>
      <c r="AK533" s="33"/>
      <c r="AT533" s="33"/>
      <c r="AU533" s="33"/>
      <c r="AV533" s="33"/>
    </row>
    <row r="534" spans="2:48" s="31" customFormat="1" x14ac:dyDescent="0.2"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33"/>
      <c r="P534" s="33"/>
      <c r="Q534" s="33"/>
      <c r="S534" s="33"/>
      <c r="T534" s="34"/>
      <c r="U534" s="34"/>
      <c r="V534" s="34"/>
      <c r="AK534" s="33"/>
      <c r="AT534" s="33"/>
      <c r="AU534" s="33"/>
      <c r="AV534" s="33"/>
    </row>
    <row r="535" spans="2:48" s="31" customFormat="1" x14ac:dyDescent="0.2"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33"/>
      <c r="P535" s="33"/>
      <c r="Q535" s="33"/>
      <c r="S535" s="33"/>
      <c r="T535" s="34"/>
      <c r="U535" s="34"/>
      <c r="V535" s="34"/>
      <c r="AK535" s="33"/>
      <c r="AT535" s="33"/>
      <c r="AU535" s="33"/>
      <c r="AV535" s="33"/>
    </row>
    <row r="536" spans="2:48" s="31" customFormat="1" x14ac:dyDescent="0.2"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33"/>
      <c r="P536" s="33"/>
      <c r="Q536" s="33"/>
      <c r="S536" s="33"/>
      <c r="T536" s="34"/>
      <c r="U536" s="34"/>
      <c r="V536" s="34"/>
      <c r="AK536" s="33"/>
      <c r="AT536" s="33"/>
      <c r="AU536" s="33"/>
      <c r="AV536" s="33"/>
    </row>
    <row r="537" spans="2:48" s="31" customFormat="1" x14ac:dyDescent="0.2"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33"/>
      <c r="P537" s="33"/>
      <c r="Q537" s="33"/>
      <c r="S537" s="33"/>
      <c r="T537" s="34"/>
      <c r="U537" s="34"/>
      <c r="V537" s="34"/>
      <c r="AK537" s="33"/>
      <c r="AT537" s="33"/>
      <c r="AU537" s="33"/>
      <c r="AV537" s="33"/>
    </row>
    <row r="538" spans="2:48" s="31" customFormat="1" x14ac:dyDescent="0.2"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33"/>
      <c r="P538" s="33"/>
      <c r="Q538" s="33"/>
      <c r="S538" s="33"/>
      <c r="T538" s="34"/>
      <c r="U538" s="34"/>
      <c r="V538" s="34"/>
      <c r="AK538" s="33"/>
      <c r="AT538" s="33"/>
      <c r="AU538" s="33"/>
      <c r="AV538" s="33"/>
    </row>
    <row r="539" spans="2:48" s="31" customFormat="1" x14ac:dyDescent="0.2"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33"/>
      <c r="P539" s="33"/>
      <c r="Q539" s="33"/>
      <c r="S539" s="33"/>
      <c r="T539" s="34"/>
      <c r="U539" s="34"/>
      <c r="V539" s="34"/>
      <c r="AK539" s="33"/>
      <c r="AT539" s="33"/>
      <c r="AU539" s="33"/>
      <c r="AV539" s="33"/>
    </row>
    <row r="540" spans="2:48" s="31" customFormat="1" x14ac:dyDescent="0.2"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33"/>
      <c r="P540" s="33"/>
      <c r="Q540" s="33"/>
      <c r="S540" s="33"/>
      <c r="T540" s="34"/>
      <c r="U540" s="34"/>
      <c r="V540" s="34"/>
      <c r="AK540" s="33"/>
      <c r="AT540" s="33"/>
      <c r="AU540" s="33"/>
      <c r="AV540" s="33"/>
    </row>
    <row r="541" spans="2:48" s="31" customFormat="1" x14ac:dyDescent="0.2"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33"/>
      <c r="P541" s="33"/>
      <c r="Q541" s="33"/>
      <c r="S541" s="33"/>
      <c r="T541" s="34"/>
      <c r="U541" s="34"/>
      <c r="V541" s="34"/>
      <c r="AK541" s="33"/>
      <c r="AT541" s="33"/>
      <c r="AU541" s="33"/>
      <c r="AV541" s="33"/>
    </row>
    <row r="542" spans="2:48" s="31" customFormat="1" x14ac:dyDescent="0.2"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33"/>
      <c r="P542" s="33"/>
      <c r="Q542" s="33"/>
      <c r="S542" s="33"/>
      <c r="T542" s="34"/>
      <c r="U542" s="34"/>
      <c r="V542" s="34"/>
      <c r="AK542" s="33"/>
      <c r="AT542" s="33"/>
      <c r="AU542" s="33"/>
      <c r="AV542" s="33"/>
    </row>
    <row r="543" spans="2:48" s="31" customFormat="1" x14ac:dyDescent="0.2"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33"/>
      <c r="P543" s="33"/>
      <c r="Q543" s="33"/>
      <c r="S543" s="33"/>
      <c r="T543" s="34"/>
      <c r="U543" s="34"/>
      <c r="V543" s="34"/>
      <c r="AK543" s="33"/>
      <c r="AT543" s="33"/>
      <c r="AU543" s="33"/>
      <c r="AV543" s="33"/>
    </row>
    <row r="544" spans="2:48" s="31" customFormat="1" x14ac:dyDescent="0.2"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33"/>
      <c r="P544" s="33"/>
      <c r="Q544" s="33"/>
      <c r="S544" s="33"/>
      <c r="T544" s="34"/>
      <c r="U544" s="34"/>
      <c r="V544" s="34"/>
      <c r="AK544" s="33"/>
      <c r="AT544" s="33"/>
      <c r="AU544" s="33"/>
      <c r="AV544" s="33"/>
    </row>
    <row r="545" spans="2:48" s="31" customFormat="1" x14ac:dyDescent="0.2"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33"/>
      <c r="P545" s="33"/>
      <c r="Q545" s="33"/>
      <c r="S545" s="33"/>
      <c r="T545" s="34"/>
      <c r="U545" s="34"/>
      <c r="V545" s="34"/>
      <c r="AK545" s="33"/>
      <c r="AT545" s="33"/>
      <c r="AU545" s="33"/>
      <c r="AV545" s="33"/>
    </row>
    <row r="546" spans="2:48" s="31" customFormat="1" x14ac:dyDescent="0.2"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33"/>
      <c r="P546" s="33"/>
      <c r="Q546" s="33"/>
      <c r="S546" s="33"/>
      <c r="T546" s="34"/>
      <c r="U546" s="34"/>
      <c r="V546" s="34"/>
      <c r="AK546" s="33"/>
      <c r="AT546" s="33"/>
      <c r="AU546" s="33"/>
      <c r="AV546" s="33"/>
    </row>
    <row r="547" spans="2:48" s="31" customFormat="1" x14ac:dyDescent="0.2"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33"/>
      <c r="P547" s="33"/>
      <c r="Q547" s="33"/>
      <c r="S547" s="33"/>
      <c r="T547" s="34"/>
      <c r="U547" s="34"/>
      <c r="V547" s="34"/>
      <c r="AK547" s="33"/>
      <c r="AT547" s="33"/>
      <c r="AU547" s="33"/>
      <c r="AV547" s="33"/>
    </row>
    <row r="548" spans="2:48" s="31" customFormat="1" x14ac:dyDescent="0.2"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33"/>
      <c r="P548" s="33"/>
      <c r="Q548" s="33"/>
      <c r="S548" s="33"/>
      <c r="T548" s="34"/>
      <c r="U548" s="34"/>
      <c r="V548" s="34"/>
      <c r="AK548" s="33"/>
      <c r="AT548" s="33"/>
      <c r="AU548" s="33"/>
      <c r="AV548" s="33"/>
    </row>
    <row r="549" spans="2:48" s="31" customFormat="1" x14ac:dyDescent="0.2"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33"/>
      <c r="P549" s="33"/>
      <c r="Q549" s="33"/>
      <c r="S549" s="33"/>
      <c r="T549" s="34"/>
      <c r="U549" s="34"/>
      <c r="V549" s="34"/>
      <c r="AK549" s="33"/>
      <c r="AT549" s="33"/>
      <c r="AU549" s="33"/>
      <c r="AV549" s="33"/>
    </row>
    <row r="550" spans="2:48" s="31" customFormat="1" x14ac:dyDescent="0.2"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33"/>
      <c r="P550" s="33"/>
      <c r="Q550" s="33"/>
      <c r="S550" s="33"/>
      <c r="T550" s="34"/>
      <c r="U550" s="34"/>
      <c r="V550" s="34"/>
      <c r="AK550" s="33"/>
      <c r="AT550" s="33"/>
      <c r="AU550" s="33"/>
      <c r="AV550" s="33"/>
    </row>
    <row r="551" spans="2:48" s="31" customFormat="1" x14ac:dyDescent="0.2"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33"/>
      <c r="P551" s="33"/>
      <c r="Q551" s="33"/>
      <c r="S551" s="33"/>
      <c r="T551" s="34"/>
      <c r="U551" s="34"/>
      <c r="V551" s="34"/>
      <c r="AK551" s="33"/>
      <c r="AT551" s="33"/>
      <c r="AU551" s="33"/>
      <c r="AV551" s="33"/>
    </row>
    <row r="552" spans="2:48" s="31" customFormat="1" x14ac:dyDescent="0.2"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33"/>
      <c r="P552" s="33"/>
      <c r="Q552" s="33"/>
      <c r="S552" s="33"/>
      <c r="T552" s="34"/>
      <c r="U552" s="34"/>
      <c r="V552" s="34"/>
      <c r="AK552" s="33"/>
      <c r="AT552" s="33"/>
      <c r="AU552" s="33"/>
      <c r="AV552" s="33"/>
    </row>
    <row r="553" spans="2:48" s="31" customFormat="1" x14ac:dyDescent="0.2"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33"/>
      <c r="P553" s="33"/>
      <c r="Q553" s="33"/>
      <c r="S553" s="33"/>
      <c r="T553" s="34"/>
      <c r="U553" s="34"/>
      <c r="V553" s="34"/>
      <c r="AK553" s="33"/>
      <c r="AT553" s="33"/>
      <c r="AU553" s="33"/>
      <c r="AV553" s="33"/>
    </row>
    <row r="554" spans="2:48" s="31" customFormat="1" x14ac:dyDescent="0.2"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33"/>
      <c r="P554" s="33"/>
      <c r="Q554" s="33"/>
      <c r="S554" s="33"/>
      <c r="T554" s="34"/>
      <c r="U554" s="34"/>
      <c r="V554" s="34"/>
      <c r="AK554" s="33"/>
      <c r="AT554" s="33"/>
      <c r="AU554" s="33"/>
      <c r="AV554" s="33"/>
    </row>
    <row r="555" spans="2:48" s="31" customFormat="1" x14ac:dyDescent="0.2"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33"/>
      <c r="P555" s="33"/>
      <c r="Q555" s="33"/>
      <c r="S555" s="33"/>
      <c r="T555" s="34"/>
      <c r="U555" s="34"/>
      <c r="V555" s="34"/>
      <c r="AK555" s="33"/>
      <c r="AT555" s="33"/>
      <c r="AU555" s="33"/>
      <c r="AV555" s="33"/>
    </row>
    <row r="556" spans="2:48" s="31" customFormat="1" x14ac:dyDescent="0.2"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33"/>
      <c r="P556" s="33"/>
      <c r="Q556" s="33"/>
      <c r="S556" s="33"/>
      <c r="T556" s="34"/>
      <c r="U556" s="34"/>
      <c r="V556" s="34"/>
      <c r="AK556" s="33"/>
      <c r="AT556" s="33"/>
      <c r="AU556" s="33"/>
      <c r="AV556" s="33"/>
    </row>
    <row r="557" spans="2:48" s="31" customFormat="1" x14ac:dyDescent="0.2"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33"/>
      <c r="P557" s="33"/>
      <c r="Q557" s="33"/>
      <c r="S557" s="33"/>
      <c r="T557" s="34"/>
      <c r="U557" s="34"/>
      <c r="V557" s="34"/>
      <c r="AK557" s="33"/>
      <c r="AT557" s="33"/>
      <c r="AU557" s="33"/>
      <c r="AV557" s="33"/>
    </row>
    <row r="558" spans="2:48" s="31" customFormat="1" x14ac:dyDescent="0.2"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33"/>
      <c r="P558" s="33"/>
      <c r="Q558" s="33"/>
      <c r="S558" s="33"/>
      <c r="T558" s="34"/>
      <c r="U558" s="34"/>
      <c r="V558" s="34"/>
      <c r="AK558" s="33"/>
      <c r="AT558" s="33"/>
      <c r="AU558" s="33"/>
      <c r="AV558" s="33"/>
    </row>
    <row r="559" spans="2:48" s="31" customFormat="1" x14ac:dyDescent="0.2"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33"/>
      <c r="P559" s="33"/>
      <c r="Q559" s="33"/>
      <c r="S559" s="33"/>
      <c r="T559" s="34"/>
      <c r="U559" s="34"/>
      <c r="V559" s="34"/>
      <c r="AK559" s="33"/>
      <c r="AT559" s="33"/>
      <c r="AU559" s="33"/>
      <c r="AV559" s="33"/>
    </row>
    <row r="560" spans="2:48" s="31" customFormat="1" x14ac:dyDescent="0.2"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33"/>
      <c r="P560" s="33"/>
      <c r="Q560" s="33"/>
      <c r="S560" s="33"/>
      <c r="T560" s="34"/>
      <c r="U560" s="34"/>
      <c r="V560" s="34"/>
      <c r="AK560" s="33"/>
      <c r="AT560" s="33"/>
      <c r="AU560" s="33"/>
      <c r="AV560" s="33"/>
    </row>
    <row r="561" spans="2:48" s="31" customFormat="1" x14ac:dyDescent="0.2"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33"/>
      <c r="P561" s="33"/>
      <c r="Q561" s="33"/>
      <c r="S561" s="33"/>
      <c r="T561" s="34"/>
      <c r="U561" s="34"/>
      <c r="V561" s="34"/>
      <c r="AK561" s="33"/>
      <c r="AT561" s="33"/>
      <c r="AU561" s="33"/>
      <c r="AV561" s="33"/>
    </row>
    <row r="562" spans="2:48" s="31" customFormat="1" x14ac:dyDescent="0.2"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33"/>
      <c r="P562" s="33"/>
      <c r="Q562" s="33"/>
      <c r="S562" s="33"/>
      <c r="T562" s="34"/>
      <c r="U562" s="34"/>
      <c r="V562" s="34"/>
      <c r="AK562" s="33"/>
      <c r="AT562" s="33"/>
      <c r="AU562" s="33"/>
      <c r="AV562" s="33"/>
    </row>
    <row r="563" spans="2:48" s="31" customFormat="1" x14ac:dyDescent="0.2"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33"/>
      <c r="P563" s="33"/>
      <c r="Q563" s="33"/>
      <c r="S563" s="33"/>
      <c r="T563" s="34"/>
      <c r="U563" s="34"/>
      <c r="V563" s="34"/>
      <c r="AK563" s="33"/>
      <c r="AT563" s="33"/>
      <c r="AU563" s="33"/>
      <c r="AV563" s="33"/>
    </row>
    <row r="564" spans="2:48" s="31" customFormat="1" x14ac:dyDescent="0.2"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33"/>
      <c r="P564" s="33"/>
      <c r="Q564" s="33"/>
      <c r="S564" s="33"/>
      <c r="T564" s="34"/>
      <c r="U564" s="34"/>
      <c r="V564" s="34"/>
      <c r="AK564" s="33"/>
      <c r="AT564" s="33"/>
      <c r="AU564" s="33"/>
      <c r="AV564" s="33"/>
    </row>
    <row r="565" spans="2:48" s="31" customFormat="1" x14ac:dyDescent="0.2"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33"/>
      <c r="P565" s="33"/>
      <c r="Q565" s="33"/>
      <c r="S565" s="33"/>
      <c r="T565" s="34"/>
      <c r="U565" s="34"/>
      <c r="V565" s="34"/>
      <c r="AK565" s="33"/>
      <c r="AT565" s="33"/>
      <c r="AU565" s="33"/>
      <c r="AV565" s="33"/>
    </row>
    <row r="566" spans="2:48" s="31" customFormat="1" x14ac:dyDescent="0.2"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33"/>
      <c r="P566" s="33"/>
      <c r="Q566" s="33"/>
      <c r="S566" s="33"/>
      <c r="T566" s="34"/>
      <c r="U566" s="34"/>
      <c r="V566" s="34"/>
      <c r="AK566" s="33"/>
      <c r="AT566" s="33"/>
      <c r="AU566" s="33"/>
      <c r="AV566" s="33"/>
    </row>
    <row r="567" spans="2:48" s="31" customFormat="1" x14ac:dyDescent="0.2"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33"/>
      <c r="P567" s="33"/>
      <c r="Q567" s="33"/>
      <c r="S567" s="33"/>
      <c r="T567" s="34"/>
      <c r="U567" s="34"/>
      <c r="V567" s="34"/>
      <c r="AK567" s="33"/>
      <c r="AT567" s="33"/>
      <c r="AU567" s="33"/>
      <c r="AV567" s="33"/>
    </row>
    <row r="568" spans="2:48" s="31" customFormat="1" x14ac:dyDescent="0.2"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33"/>
      <c r="P568" s="33"/>
      <c r="Q568" s="33"/>
      <c r="S568" s="33"/>
      <c r="T568" s="34"/>
      <c r="U568" s="34"/>
      <c r="V568" s="34"/>
      <c r="AK568" s="33"/>
      <c r="AT568" s="33"/>
      <c r="AU568" s="33"/>
      <c r="AV568" s="33"/>
    </row>
    <row r="569" spans="2:48" s="31" customFormat="1" x14ac:dyDescent="0.2"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33"/>
      <c r="P569" s="33"/>
      <c r="Q569" s="33"/>
      <c r="S569" s="33"/>
      <c r="T569" s="34"/>
      <c r="U569" s="34"/>
      <c r="V569" s="34"/>
      <c r="AK569" s="33"/>
      <c r="AT569" s="33"/>
      <c r="AU569" s="33"/>
      <c r="AV569" s="33"/>
    </row>
    <row r="570" spans="2:48" s="31" customFormat="1" x14ac:dyDescent="0.2"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33"/>
      <c r="P570" s="33"/>
      <c r="Q570" s="33"/>
      <c r="S570" s="33"/>
      <c r="T570" s="34"/>
      <c r="U570" s="34"/>
      <c r="V570" s="34"/>
      <c r="AK570" s="33"/>
      <c r="AT570" s="33"/>
      <c r="AU570" s="33"/>
      <c r="AV570" s="33"/>
    </row>
    <row r="571" spans="2:48" s="31" customFormat="1" x14ac:dyDescent="0.2"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33"/>
      <c r="P571" s="33"/>
      <c r="Q571" s="33"/>
      <c r="S571" s="33"/>
      <c r="T571" s="34"/>
      <c r="U571" s="34"/>
      <c r="V571" s="34"/>
      <c r="AK571" s="33"/>
      <c r="AT571" s="33"/>
      <c r="AU571" s="33"/>
      <c r="AV571" s="33"/>
    </row>
    <row r="572" spans="2:48" s="31" customFormat="1" x14ac:dyDescent="0.2"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33"/>
      <c r="P572" s="33"/>
      <c r="Q572" s="33"/>
      <c r="S572" s="33"/>
      <c r="T572" s="34"/>
      <c r="U572" s="34"/>
      <c r="V572" s="34"/>
      <c r="AK572" s="33"/>
      <c r="AT572" s="33"/>
      <c r="AU572" s="33"/>
      <c r="AV572" s="33"/>
    </row>
    <row r="573" spans="2:48" s="31" customFormat="1" x14ac:dyDescent="0.2"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33"/>
      <c r="P573" s="33"/>
      <c r="Q573" s="33"/>
      <c r="S573" s="33"/>
      <c r="T573" s="34"/>
      <c r="U573" s="34"/>
      <c r="V573" s="34"/>
      <c r="AK573" s="33"/>
      <c r="AT573" s="33"/>
      <c r="AU573" s="33"/>
      <c r="AV573" s="33"/>
    </row>
    <row r="574" spans="2:48" s="31" customFormat="1" x14ac:dyDescent="0.2"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33"/>
      <c r="P574" s="33"/>
      <c r="Q574" s="33"/>
      <c r="S574" s="33"/>
      <c r="T574" s="34"/>
      <c r="U574" s="34"/>
      <c r="V574" s="34"/>
      <c r="AK574" s="33"/>
      <c r="AT574" s="33"/>
      <c r="AU574" s="33"/>
      <c r="AV574" s="33"/>
    </row>
    <row r="575" spans="2:48" s="31" customFormat="1" x14ac:dyDescent="0.2"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33"/>
      <c r="P575" s="33"/>
      <c r="Q575" s="33"/>
      <c r="S575" s="33"/>
      <c r="T575" s="34"/>
      <c r="U575" s="34"/>
      <c r="V575" s="34"/>
      <c r="AK575" s="33"/>
      <c r="AT575" s="33"/>
      <c r="AU575" s="33"/>
      <c r="AV575" s="33"/>
    </row>
    <row r="576" spans="2:48" s="31" customFormat="1" x14ac:dyDescent="0.2"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33"/>
      <c r="P576" s="33"/>
      <c r="Q576" s="33"/>
      <c r="S576" s="33"/>
      <c r="T576" s="34"/>
      <c r="U576" s="34"/>
      <c r="V576" s="34"/>
      <c r="AK576" s="33"/>
      <c r="AT576" s="33"/>
      <c r="AU576" s="33"/>
      <c r="AV576" s="33"/>
    </row>
    <row r="577" spans="2:48" s="31" customFormat="1" x14ac:dyDescent="0.2"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33"/>
      <c r="P577" s="33"/>
      <c r="Q577" s="33"/>
      <c r="S577" s="33"/>
      <c r="T577" s="34"/>
      <c r="U577" s="34"/>
      <c r="V577" s="34"/>
      <c r="AK577" s="33"/>
      <c r="AT577" s="33"/>
      <c r="AU577" s="33"/>
      <c r="AV577" s="33"/>
    </row>
    <row r="578" spans="2:48" s="31" customFormat="1" x14ac:dyDescent="0.2"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33"/>
      <c r="P578" s="33"/>
      <c r="Q578" s="33"/>
      <c r="S578" s="33"/>
      <c r="T578" s="34"/>
      <c r="U578" s="34"/>
      <c r="V578" s="34"/>
      <c r="AK578" s="33"/>
      <c r="AT578" s="33"/>
      <c r="AU578" s="33"/>
      <c r="AV578" s="33"/>
    </row>
    <row r="579" spans="2:48" s="31" customFormat="1" x14ac:dyDescent="0.2"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33"/>
      <c r="P579" s="33"/>
      <c r="Q579" s="33"/>
      <c r="S579" s="33"/>
      <c r="T579" s="34"/>
      <c r="U579" s="34"/>
      <c r="V579" s="34"/>
      <c r="AK579" s="33"/>
      <c r="AT579" s="33"/>
      <c r="AU579" s="33"/>
      <c r="AV579" s="33"/>
    </row>
    <row r="580" spans="2:48" s="31" customFormat="1" x14ac:dyDescent="0.2"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33"/>
      <c r="P580" s="33"/>
      <c r="Q580" s="33"/>
      <c r="S580" s="33"/>
      <c r="T580" s="34"/>
      <c r="U580" s="34"/>
      <c r="V580" s="34"/>
      <c r="AK580" s="33"/>
      <c r="AT580" s="33"/>
      <c r="AU580" s="33"/>
      <c r="AV580" s="33"/>
    </row>
    <row r="581" spans="2:48" s="31" customFormat="1" x14ac:dyDescent="0.2"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33"/>
      <c r="P581" s="33"/>
      <c r="Q581" s="33"/>
      <c r="S581" s="33"/>
      <c r="T581" s="34"/>
      <c r="U581" s="34"/>
      <c r="V581" s="34"/>
      <c r="AK581" s="33"/>
      <c r="AT581" s="33"/>
      <c r="AU581" s="33"/>
      <c r="AV581" s="33"/>
    </row>
    <row r="582" spans="2:48" s="31" customFormat="1" x14ac:dyDescent="0.2"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33"/>
      <c r="P582" s="33"/>
      <c r="Q582" s="33"/>
      <c r="S582" s="33"/>
      <c r="T582" s="34"/>
      <c r="U582" s="34"/>
      <c r="V582" s="34"/>
      <c r="AK582" s="33"/>
      <c r="AT582" s="33"/>
      <c r="AU582" s="33"/>
      <c r="AV582" s="33"/>
    </row>
    <row r="583" spans="2:48" s="31" customFormat="1" x14ac:dyDescent="0.2"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33"/>
      <c r="P583" s="33"/>
      <c r="Q583" s="33"/>
      <c r="S583" s="33"/>
      <c r="T583" s="34"/>
      <c r="U583" s="34"/>
      <c r="V583" s="34"/>
      <c r="AK583" s="33"/>
      <c r="AT583" s="33"/>
      <c r="AU583" s="33"/>
      <c r="AV583" s="33"/>
    </row>
    <row r="584" spans="2:48" s="31" customFormat="1" x14ac:dyDescent="0.2"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33"/>
      <c r="P584" s="33"/>
      <c r="Q584" s="33"/>
      <c r="S584" s="33"/>
      <c r="T584" s="34"/>
      <c r="U584" s="34"/>
      <c r="V584" s="34"/>
      <c r="AK584" s="33"/>
      <c r="AT584" s="33"/>
      <c r="AU584" s="33"/>
      <c r="AV584" s="33"/>
    </row>
    <row r="585" spans="2:48" s="31" customFormat="1" x14ac:dyDescent="0.2"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33"/>
      <c r="P585" s="33"/>
      <c r="Q585" s="33"/>
      <c r="S585" s="33"/>
      <c r="T585" s="34"/>
      <c r="U585" s="34"/>
      <c r="V585" s="34"/>
      <c r="AK585" s="33"/>
      <c r="AT585" s="33"/>
      <c r="AU585" s="33"/>
      <c r="AV585" s="33"/>
    </row>
    <row r="586" spans="2:48" s="31" customFormat="1" x14ac:dyDescent="0.2"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33"/>
      <c r="P586" s="33"/>
      <c r="Q586" s="33"/>
      <c r="S586" s="33"/>
      <c r="T586" s="34"/>
      <c r="U586" s="34"/>
      <c r="V586" s="34"/>
      <c r="AK586" s="33"/>
      <c r="AT586" s="33"/>
      <c r="AU586" s="33"/>
      <c r="AV586" s="33"/>
    </row>
    <row r="587" spans="2:48" s="31" customFormat="1" x14ac:dyDescent="0.2"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33"/>
      <c r="P587" s="33"/>
      <c r="Q587" s="33"/>
      <c r="S587" s="33"/>
      <c r="T587" s="34"/>
      <c r="U587" s="34"/>
      <c r="V587" s="34"/>
      <c r="AK587" s="33"/>
      <c r="AT587" s="33"/>
      <c r="AU587" s="33"/>
      <c r="AV587" s="33"/>
    </row>
    <row r="588" spans="2:48" s="31" customFormat="1" x14ac:dyDescent="0.2"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33"/>
      <c r="P588" s="33"/>
      <c r="Q588" s="33"/>
      <c r="S588" s="33"/>
      <c r="T588" s="34"/>
      <c r="U588" s="34"/>
      <c r="V588" s="34"/>
      <c r="AK588" s="33"/>
      <c r="AT588" s="33"/>
      <c r="AU588" s="33"/>
      <c r="AV588" s="33"/>
    </row>
    <row r="589" spans="2:48" s="31" customFormat="1" x14ac:dyDescent="0.2"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33"/>
      <c r="P589" s="33"/>
      <c r="Q589" s="33"/>
      <c r="S589" s="33"/>
      <c r="T589" s="34"/>
      <c r="U589" s="34"/>
      <c r="V589" s="34"/>
      <c r="AK589" s="33"/>
      <c r="AT589" s="33"/>
      <c r="AU589" s="33"/>
      <c r="AV589" s="33"/>
    </row>
    <row r="590" spans="2:48" s="31" customFormat="1" x14ac:dyDescent="0.2"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33"/>
      <c r="P590" s="33"/>
      <c r="Q590" s="33"/>
      <c r="S590" s="33"/>
      <c r="T590" s="34"/>
      <c r="U590" s="34"/>
      <c r="V590" s="34"/>
      <c r="AK590" s="33"/>
      <c r="AT590" s="33"/>
      <c r="AU590" s="33"/>
      <c r="AV590" s="33"/>
    </row>
    <row r="591" spans="2:48" s="31" customFormat="1" x14ac:dyDescent="0.2"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33"/>
      <c r="P591" s="33"/>
      <c r="Q591" s="33"/>
      <c r="S591" s="33"/>
      <c r="T591" s="34"/>
      <c r="U591" s="34"/>
      <c r="V591" s="34"/>
      <c r="AK591" s="33"/>
      <c r="AT591" s="33"/>
      <c r="AU591" s="33"/>
      <c r="AV591" s="33"/>
    </row>
    <row r="592" spans="2:48" s="31" customFormat="1" x14ac:dyDescent="0.2"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33"/>
      <c r="P592" s="33"/>
      <c r="Q592" s="33"/>
      <c r="S592" s="33"/>
      <c r="T592" s="34"/>
      <c r="U592" s="34"/>
      <c r="V592" s="34"/>
      <c r="AK592" s="33"/>
      <c r="AT592" s="33"/>
      <c r="AU592" s="33"/>
      <c r="AV592" s="33"/>
    </row>
    <row r="593" spans="2:48" s="31" customFormat="1" x14ac:dyDescent="0.2"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33"/>
      <c r="P593" s="33"/>
      <c r="Q593" s="33"/>
      <c r="S593" s="33"/>
      <c r="T593" s="34"/>
      <c r="U593" s="34"/>
      <c r="V593" s="34"/>
      <c r="AK593" s="33"/>
      <c r="AT593" s="33"/>
      <c r="AU593" s="33"/>
      <c r="AV593" s="33"/>
    </row>
    <row r="594" spans="2:48" s="31" customFormat="1" x14ac:dyDescent="0.2"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33"/>
      <c r="P594" s="33"/>
      <c r="Q594" s="33"/>
      <c r="S594" s="33"/>
      <c r="T594" s="34"/>
      <c r="U594" s="34"/>
      <c r="V594" s="34"/>
      <c r="AK594" s="33"/>
      <c r="AT594" s="33"/>
      <c r="AU594" s="33"/>
      <c r="AV594" s="33"/>
    </row>
    <row r="595" spans="2:48" s="31" customFormat="1" x14ac:dyDescent="0.2"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33"/>
      <c r="P595" s="33"/>
      <c r="Q595" s="33"/>
      <c r="S595" s="33"/>
      <c r="T595" s="34"/>
      <c r="U595" s="34"/>
      <c r="V595" s="34"/>
      <c r="AK595" s="33"/>
      <c r="AT595" s="33"/>
      <c r="AU595" s="33"/>
      <c r="AV595" s="33"/>
    </row>
    <row r="596" spans="2:48" s="31" customFormat="1" x14ac:dyDescent="0.2"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33"/>
      <c r="P596" s="33"/>
      <c r="Q596" s="33"/>
      <c r="S596" s="33"/>
      <c r="T596" s="34"/>
      <c r="U596" s="34"/>
      <c r="V596" s="34"/>
      <c r="AK596" s="33"/>
      <c r="AT596" s="33"/>
      <c r="AU596" s="33"/>
      <c r="AV596" s="33"/>
    </row>
    <row r="597" spans="2:48" s="31" customFormat="1" x14ac:dyDescent="0.2"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33"/>
      <c r="P597" s="33"/>
      <c r="Q597" s="33"/>
      <c r="S597" s="33"/>
      <c r="T597" s="34"/>
      <c r="U597" s="34"/>
      <c r="V597" s="34"/>
      <c r="AK597" s="33"/>
      <c r="AT597" s="33"/>
      <c r="AU597" s="33"/>
      <c r="AV597" s="33"/>
    </row>
    <row r="598" spans="2:48" s="31" customFormat="1" x14ac:dyDescent="0.2"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33"/>
      <c r="P598" s="33"/>
      <c r="Q598" s="33"/>
      <c r="S598" s="33"/>
      <c r="T598" s="34"/>
      <c r="U598" s="34"/>
      <c r="V598" s="34"/>
      <c r="AK598" s="33"/>
      <c r="AT598" s="33"/>
      <c r="AU598" s="33"/>
      <c r="AV598" s="33"/>
    </row>
    <row r="599" spans="2:48" s="31" customFormat="1" x14ac:dyDescent="0.2"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33"/>
      <c r="P599" s="33"/>
      <c r="Q599" s="33"/>
      <c r="S599" s="33"/>
      <c r="T599" s="34"/>
      <c r="U599" s="34"/>
      <c r="V599" s="34"/>
      <c r="AK599" s="33"/>
      <c r="AT599" s="33"/>
      <c r="AU599" s="33"/>
      <c r="AV599" s="33"/>
    </row>
    <row r="600" spans="2:48" s="31" customFormat="1" x14ac:dyDescent="0.2"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33"/>
      <c r="P600" s="33"/>
      <c r="Q600" s="33"/>
      <c r="S600" s="33"/>
      <c r="T600" s="34"/>
      <c r="U600" s="34"/>
      <c r="V600" s="34"/>
      <c r="AK600" s="33"/>
      <c r="AT600" s="33"/>
      <c r="AU600" s="33"/>
      <c r="AV600" s="33"/>
    </row>
    <row r="601" spans="2:48" s="31" customFormat="1" x14ac:dyDescent="0.2"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33"/>
      <c r="P601" s="33"/>
      <c r="Q601" s="33"/>
      <c r="S601" s="33"/>
      <c r="T601" s="34"/>
      <c r="U601" s="34"/>
      <c r="V601" s="34"/>
      <c r="AK601" s="33"/>
      <c r="AT601" s="33"/>
      <c r="AU601" s="33"/>
      <c r="AV601" s="33"/>
    </row>
    <row r="602" spans="2:48" s="31" customFormat="1" x14ac:dyDescent="0.2"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33"/>
      <c r="P602" s="33"/>
      <c r="Q602" s="33"/>
      <c r="S602" s="33"/>
      <c r="T602" s="34"/>
      <c r="U602" s="34"/>
      <c r="V602" s="34"/>
      <c r="AK602" s="33"/>
      <c r="AT602" s="33"/>
      <c r="AU602" s="33"/>
      <c r="AV602" s="33"/>
    </row>
    <row r="603" spans="2:48" s="31" customFormat="1" x14ac:dyDescent="0.2"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33"/>
      <c r="P603" s="33"/>
      <c r="Q603" s="33"/>
      <c r="S603" s="33"/>
      <c r="T603" s="34"/>
      <c r="U603" s="34"/>
      <c r="V603" s="34"/>
      <c r="AK603" s="33"/>
      <c r="AT603" s="33"/>
      <c r="AU603" s="33"/>
      <c r="AV603" s="33"/>
    </row>
    <row r="604" spans="2:48" s="31" customFormat="1" x14ac:dyDescent="0.2"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33"/>
      <c r="P604" s="33"/>
      <c r="Q604" s="33"/>
      <c r="S604" s="33"/>
      <c r="T604" s="34"/>
      <c r="U604" s="34"/>
      <c r="V604" s="34"/>
      <c r="AK604" s="33"/>
      <c r="AT604" s="33"/>
      <c r="AU604" s="33"/>
      <c r="AV604" s="33"/>
    </row>
    <row r="605" spans="2:48" s="31" customFormat="1" x14ac:dyDescent="0.2"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33"/>
      <c r="P605" s="33"/>
      <c r="Q605" s="33"/>
      <c r="S605" s="33"/>
      <c r="T605" s="34"/>
      <c r="U605" s="34"/>
      <c r="V605" s="34"/>
      <c r="AK605" s="33"/>
      <c r="AT605" s="33"/>
      <c r="AU605" s="33"/>
      <c r="AV605" s="33"/>
    </row>
    <row r="606" spans="2:48" s="31" customFormat="1" x14ac:dyDescent="0.2"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33"/>
      <c r="P606" s="33"/>
      <c r="Q606" s="33"/>
      <c r="S606" s="33"/>
      <c r="T606" s="34"/>
      <c r="U606" s="34"/>
      <c r="V606" s="34"/>
      <c r="AK606" s="33"/>
      <c r="AT606" s="33"/>
      <c r="AU606" s="33"/>
      <c r="AV606" s="33"/>
    </row>
    <row r="607" spans="2:48" s="31" customFormat="1" x14ac:dyDescent="0.2"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33"/>
      <c r="P607" s="33"/>
      <c r="Q607" s="33"/>
      <c r="S607" s="33"/>
      <c r="T607" s="34"/>
      <c r="U607" s="34"/>
      <c r="V607" s="34"/>
      <c r="AK607" s="33"/>
      <c r="AT607" s="33"/>
      <c r="AU607" s="33"/>
      <c r="AV607" s="33"/>
    </row>
    <row r="608" spans="2:48" s="31" customFormat="1" x14ac:dyDescent="0.2"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33"/>
      <c r="P608" s="33"/>
      <c r="Q608" s="33"/>
      <c r="S608" s="33"/>
      <c r="T608" s="34"/>
      <c r="U608" s="34"/>
      <c r="V608" s="34"/>
      <c r="AK608" s="33"/>
      <c r="AT608" s="33"/>
      <c r="AU608" s="33"/>
      <c r="AV608" s="33"/>
    </row>
    <row r="609" spans="2:48" s="31" customFormat="1" x14ac:dyDescent="0.2"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33"/>
      <c r="P609" s="33"/>
      <c r="Q609" s="33"/>
      <c r="S609" s="33"/>
      <c r="T609" s="34"/>
      <c r="U609" s="34"/>
      <c r="V609" s="34"/>
      <c r="AK609" s="33"/>
      <c r="AT609" s="33"/>
      <c r="AU609" s="33"/>
      <c r="AV609" s="33"/>
    </row>
    <row r="610" spans="2:48" s="31" customFormat="1" x14ac:dyDescent="0.2"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33"/>
      <c r="P610" s="33"/>
      <c r="Q610" s="33"/>
      <c r="S610" s="33"/>
      <c r="T610" s="34"/>
      <c r="U610" s="34"/>
      <c r="V610" s="34"/>
      <c r="AK610" s="33"/>
      <c r="AT610" s="33"/>
      <c r="AU610" s="33"/>
      <c r="AV610" s="33"/>
    </row>
    <row r="611" spans="2:48" s="31" customFormat="1" x14ac:dyDescent="0.2"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33"/>
      <c r="P611" s="33"/>
      <c r="Q611" s="33"/>
      <c r="S611" s="33"/>
      <c r="T611" s="34"/>
      <c r="U611" s="34"/>
      <c r="V611" s="34"/>
      <c r="AK611" s="33"/>
      <c r="AT611" s="33"/>
      <c r="AU611" s="33"/>
      <c r="AV611" s="33"/>
    </row>
    <row r="612" spans="2:48" s="31" customFormat="1" x14ac:dyDescent="0.2"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33"/>
      <c r="P612" s="33"/>
      <c r="Q612" s="33"/>
      <c r="S612" s="33"/>
      <c r="T612" s="34"/>
      <c r="U612" s="34"/>
      <c r="V612" s="34"/>
      <c r="AK612" s="33"/>
      <c r="AT612" s="33"/>
      <c r="AU612" s="33"/>
      <c r="AV612" s="33"/>
    </row>
    <row r="613" spans="2:48" s="31" customFormat="1" x14ac:dyDescent="0.2"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33"/>
      <c r="P613" s="33"/>
      <c r="Q613" s="33"/>
      <c r="S613" s="33"/>
      <c r="T613" s="34"/>
      <c r="U613" s="34"/>
      <c r="V613" s="34"/>
      <c r="AK613" s="33"/>
      <c r="AT613" s="33"/>
      <c r="AU613" s="33"/>
      <c r="AV613" s="33"/>
    </row>
    <row r="614" spans="2:48" s="31" customFormat="1" x14ac:dyDescent="0.2"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33"/>
      <c r="P614" s="33"/>
      <c r="Q614" s="33"/>
      <c r="S614" s="33"/>
      <c r="T614" s="34"/>
      <c r="U614" s="34"/>
      <c r="V614" s="34"/>
      <c r="AK614" s="33"/>
      <c r="AT614" s="33"/>
      <c r="AU614" s="33"/>
      <c r="AV614" s="33"/>
    </row>
    <row r="615" spans="2:48" s="31" customFormat="1" x14ac:dyDescent="0.2"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33"/>
      <c r="P615" s="33"/>
      <c r="Q615" s="33"/>
      <c r="S615" s="33"/>
      <c r="T615" s="34"/>
      <c r="U615" s="34"/>
      <c r="V615" s="34"/>
      <c r="AK615" s="33"/>
      <c r="AT615" s="33"/>
      <c r="AU615" s="33"/>
      <c r="AV615" s="33"/>
    </row>
    <row r="616" spans="2:48" s="31" customFormat="1" x14ac:dyDescent="0.2"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33"/>
      <c r="P616" s="33"/>
      <c r="Q616" s="33"/>
      <c r="S616" s="33"/>
      <c r="T616" s="34"/>
      <c r="U616" s="34"/>
      <c r="V616" s="34"/>
      <c r="AK616" s="33"/>
      <c r="AT616" s="33"/>
      <c r="AU616" s="33"/>
      <c r="AV616" s="33"/>
    </row>
    <row r="617" spans="2:48" s="31" customFormat="1" x14ac:dyDescent="0.2"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33"/>
      <c r="P617" s="33"/>
      <c r="Q617" s="33"/>
      <c r="S617" s="33"/>
      <c r="T617" s="34"/>
      <c r="U617" s="34"/>
      <c r="V617" s="34"/>
      <c r="AK617" s="33"/>
      <c r="AT617" s="33"/>
      <c r="AU617" s="33"/>
      <c r="AV617" s="33"/>
    </row>
    <row r="618" spans="2:48" s="31" customFormat="1" x14ac:dyDescent="0.2"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33"/>
      <c r="P618" s="33"/>
      <c r="Q618" s="33"/>
      <c r="S618" s="33"/>
      <c r="T618" s="34"/>
      <c r="U618" s="34"/>
      <c r="V618" s="34"/>
      <c r="AK618" s="33"/>
      <c r="AT618" s="33"/>
      <c r="AU618" s="33"/>
      <c r="AV618" s="33"/>
    </row>
    <row r="619" spans="2:48" s="31" customFormat="1" x14ac:dyDescent="0.2"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33"/>
      <c r="P619" s="33"/>
      <c r="Q619" s="33"/>
      <c r="S619" s="33"/>
      <c r="T619" s="34"/>
      <c r="U619" s="34"/>
      <c r="V619" s="34"/>
      <c r="AK619" s="33"/>
      <c r="AT619" s="33"/>
      <c r="AU619" s="33"/>
      <c r="AV619" s="33"/>
    </row>
    <row r="620" spans="2:48" s="31" customFormat="1" x14ac:dyDescent="0.2"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33"/>
      <c r="P620" s="33"/>
      <c r="Q620" s="33"/>
      <c r="S620" s="33"/>
      <c r="T620" s="34"/>
      <c r="U620" s="34"/>
      <c r="V620" s="34"/>
      <c r="AK620" s="33"/>
      <c r="AT620" s="33"/>
      <c r="AU620" s="33"/>
      <c r="AV620" s="33"/>
    </row>
    <row r="621" spans="2:48" s="31" customFormat="1" x14ac:dyDescent="0.2"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33"/>
      <c r="P621" s="33"/>
      <c r="Q621" s="33"/>
      <c r="S621" s="33"/>
      <c r="T621" s="34"/>
      <c r="U621" s="34"/>
      <c r="V621" s="34"/>
      <c r="AK621" s="33"/>
      <c r="AT621" s="33"/>
      <c r="AU621" s="33"/>
      <c r="AV621" s="33"/>
    </row>
    <row r="622" spans="2:48" s="31" customFormat="1" x14ac:dyDescent="0.2"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33"/>
      <c r="P622" s="33"/>
      <c r="Q622" s="33"/>
      <c r="S622" s="33"/>
      <c r="T622" s="34"/>
      <c r="U622" s="34"/>
      <c r="V622" s="34"/>
      <c r="AK622" s="33"/>
      <c r="AT622" s="33"/>
      <c r="AU622" s="33"/>
      <c r="AV622" s="33"/>
    </row>
    <row r="623" spans="2:48" s="31" customFormat="1" x14ac:dyDescent="0.2"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33"/>
      <c r="P623" s="33"/>
      <c r="Q623" s="33"/>
      <c r="S623" s="33"/>
      <c r="T623" s="34"/>
      <c r="U623" s="34"/>
      <c r="V623" s="34"/>
      <c r="AK623" s="33"/>
      <c r="AT623" s="33"/>
      <c r="AU623" s="33"/>
      <c r="AV623" s="33"/>
    </row>
    <row r="624" spans="2:48" s="31" customFormat="1" x14ac:dyDescent="0.2"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33"/>
      <c r="P624" s="33"/>
      <c r="Q624" s="33"/>
      <c r="S624" s="33"/>
      <c r="T624" s="34"/>
      <c r="U624" s="34"/>
      <c r="V624" s="34"/>
      <c r="AK624" s="33"/>
      <c r="AT624" s="33"/>
      <c r="AU624" s="33"/>
      <c r="AV624" s="33"/>
    </row>
    <row r="625" spans="2:48" s="31" customFormat="1" x14ac:dyDescent="0.2"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33"/>
      <c r="P625" s="33"/>
      <c r="Q625" s="33"/>
      <c r="S625" s="33"/>
      <c r="T625" s="34"/>
      <c r="U625" s="34"/>
      <c r="V625" s="34"/>
      <c r="AK625" s="33"/>
      <c r="AT625" s="33"/>
      <c r="AU625" s="33"/>
      <c r="AV625" s="33"/>
    </row>
    <row r="626" spans="2:48" s="31" customFormat="1" x14ac:dyDescent="0.2"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33"/>
      <c r="P626" s="33"/>
      <c r="Q626" s="33"/>
      <c r="S626" s="33"/>
      <c r="T626" s="34"/>
      <c r="U626" s="34"/>
      <c r="V626" s="34"/>
      <c r="AK626" s="33"/>
      <c r="AT626" s="33"/>
      <c r="AU626" s="33"/>
      <c r="AV626" s="33"/>
    </row>
    <row r="627" spans="2:48" s="31" customFormat="1" x14ac:dyDescent="0.2"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33"/>
      <c r="P627" s="33"/>
      <c r="Q627" s="33"/>
      <c r="S627" s="33"/>
      <c r="T627" s="34"/>
      <c r="U627" s="34"/>
      <c r="V627" s="34"/>
      <c r="AK627" s="33"/>
      <c r="AT627" s="33"/>
      <c r="AU627" s="33"/>
      <c r="AV627" s="33"/>
    </row>
    <row r="628" spans="2:48" s="31" customFormat="1" x14ac:dyDescent="0.2"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33"/>
      <c r="P628" s="33"/>
      <c r="Q628" s="33"/>
      <c r="S628" s="33"/>
      <c r="T628" s="34"/>
      <c r="U628" s="34"/>
      <c r="V628" s="34"/>
      <c r="AK628" s="33"/>
      <c r="AT628" s="33"/>
      <c r="AU628" s="33"/>
      <c r="AV628" s="33"/>
    </row>
    <row r="629" spans="2:48" s="31" customFormat="1" x14ac:dyDescent="0.2"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33"/>
      <c r="P629" s="33"/>
      <c r="Q629" s="33"/>
      <c r="S629" s="33"/>
      <c r="T629" s="34"/>
      <c r="U629" s="34"/>
      <c r="V629" s="34"/>
      <c r="AK629" s="33"/>
      <c r="AT629" s="33"/>
      <c r="AU629" s="33"/>
      <c r="AV629" s="33"/>
    </row>
    <row r="630" spans="2:48" s="31" customFormat="1" x14ac:dyDescent="0.2"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33"/>
      <c r="P630" s="33"/>
      <c r="Q630" s="33"/>
      <c r="S630" s="33"/>
      <c r="T630" s="34"/>
      <c r="U630" s="34"/>
      <c r="V630" s="34"/>
      <c r="AK630" s="33"/>
      <c r="AT630" s="33"/>
      <c r="AU630" s="33"/>
      <c r="AV630" s="33"/>
    </row>
    <row r="631" spans="2:48" s="31" customFormat="1" x14ac:dyDescent="0.2"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33"/>
      <c r="P631" s="33"/>
      <c r="Q631" s="33"/>
      <c r="S631" s="33"/>
      <c r="T631" s="34"/>
      <c r="U631" s="34"/>
      <c r="V631" s="34"/>
      <c r="AK631" s="33"/>
      <c r="AT631" s="33"/>
      <c r="AU631" s="33"/>
      <c r="AV631" s="33"/>
    </row>
    <row r="632" spans="2:48" s="31" customFormat="1" x14ac:dyDescent="0.2"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33"/>
      <c r="P632" s="33"/>
      <c r="Q632" s="33"/>
      <c r="S632" s="33"/>
      <c r="T632" s="34"/>
      <c r="U632" s="34"/>
      <c r="V632" s="34"/>
      <c r="AK632" s="33"/>
      <c r="AT632" s="33"/>
      <c r="AU632" s="33"/>
      <c r="AV632" s="33"/>
    </row>
    <row r="633" spans="2:48" s="31" customFormat="1" x14ac:dyDescent="0.2"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33"/>
      <c r="P633" s="33"/>
      <c r="Q633" s="33"/>
      <c r="S633" s="33"/>
      <c r="T633" s="34"/>
      <c r="U633" s="34"/>
      <c r="V633" s="34"/>
      <c r="AK633" s="33"/>
      <c r="AT633" s="33"/>
      <c r="AU633" s="33"/>
      <c r="AV633" s="33"/>
    </row>
    <row r="634" spans="2:48" s="31" customFormat="1" x14ac:dyDescent="0.2"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33"/>
      <c r="P634" s="33"/>
      <c r="Q634" s="33"/>
      <c r="S634" s="33"/>
      <c r="T634" s="34"/>
      <c r="U634" s="34"/>
      <c r="V634" s="34"/>
      <c r="AK634" s="33"/>
      <c r="AT634" s="33"/>
      <c r="AU634" s="33"/>
      <c r="AV634" s="33"/>
    </row>
    <row r="635" spans="2:48" s="31" customFormat="1" x14ac:dyDescent="0.2"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33"/>
      <c r="P635" s="33"/>
      <c r="Q635" s="33"/>
      <c r="S635" s="33"/>
      <c r="T635" s="34"/>
      <c r="U635" s="34"/>
      <c r="V635" s="34"/>
      <c r="AK635" s="33"/>
      <c r="AT635" s="33"/>
      <c r="AU635" s="33"/>
      <c r="AV635" s="33"/>
    </row>
    <row r="636" spans="2:48" s="31" customFormat="1" x14ac:dyDescent="0.2"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33"/>
      <c r="P636" s="33"/>
      <c r="Q636" s="33"/>
      <c r="S636" s="33"/>
      <c r="T636" s="34"/>
      <c r="U636" s="34"/>
      <c r="V636" s="34"/>
      <c r="AK636" s="33"/>
      <c r="AT636" s="33"/>
      <c r="AU636" s="33"/>
      <c r="AV636" s="33"/>
    </row>
    <row r="637" spans="2:48" s="31" customFormat="1" x14ac:dyDescent="0.2"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33"/>
      <c r="P637" s="33"/>
      <c r="Q637" s="33"/>
      <c r="S637" s="33"/>
      <c r="T637" s="34"/>
      <c r="U637" s="34"/>
      <c r="V637" s="34"/>
      <c r="AK637" s="33"/>
      <c r="AT637" s="33"/>
      <c r="AU637" s="33"/>
      <c r="AV637" s="33"/>
    </row>
    <row r="638" spans="2:48" s="31" customFormat="1" x14ac:dyDescent="0.2"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33"/>
      <c r="P638" s="33"/>
      <c r="Q638" s="33"/>
      <c r="S638" s="33"/>
      <c r="T638" s="34"/>
      <c r="U638" s="34"/>
      <c r="V638" s="34"/>
      <c r="AK638" s="33"/>
      <c r="AT638" s="33"/>
      <c r="AU638" s="33"/>
      <c r="AV638" s="33"/>
    </row>
    <row r="639" spans="2:48" s="31" customFormat="1" x14ac:dyDescent="0.2"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33"/>
      <c r="P639" s="33"/>
      <c r="Q639" s="33"/>
      <c r="S639" s="33"/>
      <c r="T639" s="34"/>
      <c r="U639" s="34"/>
      <c r="V639" s="34"/>
      <c r="AK639" s="33"/>
      <c r="AT639" s="33"/>
      <c r="AU639" s="33"/>
      <c r="AV639" s="33"/>
    </row>
    <row r="640" spans="2:48" s="31" customFormat="1" x14ac:dyDescent="0.2"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33"/>
      <c r="P640" s="33"/>
      <c r="Q640" s="33"/>
      <c r="S640" s="33"/>
      <c r="T640" s="34"/>
      <c r="U640" s="34"/>
      <c r="V640" s="34"/>
      <c r="AK640" s="33"/>
      <c r="AT640" s="33"/>
      <c r="AU640" s="33"/>
      <c r="AV640" s="33"/>
    </row>
    <row r="641" spans="2:48" s="31" customFormat="1" x14ac:dyDescent="0.2"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33"/>
      <c r="P641" s="33"/>
      <c r="Q641" s="33"/>
      <c r="S641" s="33"/>
      <c r="T641" s="34"/>
      <c r="U641" s="34"/>
      <c r="V641" s="34"/>
      <c r="AK641" s="33"/>
      <c r="AT641" s="33"/>
      <c r="AU641" s="33"/>
      <c r="AV641" s="33"/>
    </row>
    <row r="642" spans="2:48" s="31" customFormat="1" x14ac:dyDescent="0.2"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33"/>
      <c r="P642" s="33"/>
      <c r="Q642" s="33"/>
      <c r="S642" s="33"/>
      <c r="T642" s="34"/>
      <c r="U642" s="34"/>
      <c r="V642" s="34"/>
      <c r="AK642" s="33"/>
      <c r="AT642" s="33"/>
      <c r="AU642" s="33"/>
      <c r="AV642" s="33"/>
    </row>
    <row r="643" spans="2:48" s="31" customFormat="1" x14ac:dyDescent="0.2"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33"/>
      <c r="P643" s="33"/>
      <c r="Q643" s="33"/>
      <c r="S643" s="33"/>
      <c r="T643" s="34"/>
      <c r="U643" s="34"/>
      <c r="V643" s="34"/>
      <c r="AK643" s="33"/>
      <c r="AT643" s="33"/>
      <c r="AU643" s="33"/>
      <c r="AV643" s="33"/>
    </row>
    <row r="644" spans="2:48" s="31" customFormat="1" x14ac:dyDescent="0.2"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33"/>
      <c r="P644" s="33"/>
      <c r="Q644" s="33"/>
      <c r="S644" s="33"/>
      <c r="T644" s="34"/>
      <c r="U644" s="34"/>
      <c r="V644" s="34"/>
      <c r="AK644" s="33"/>
      <c r="AT644" s="33"/>
      <c r="AU644" s="33"/>
      <c r="AV644" s="33"/>
    </row>
    <row r="645" spans="2:48" s="31" customFormat="1" x14ac:dyDescent="0.2"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33"/>
      <c r="P645" s="33"/>
      <c r="Q645" s="33"/>
      <c r="S645" s="33"/>
      <c r="T645" s="34"/>
      <c r="U645" s="34"/>
      <c r="V645" s="34"/>
      <c r="AK645" s="33"/>
      <c r="AT645" s="33"/>
      <c r="AU645" s="33"/>
      <c r="AV645" s="33"/>
    </row>
    <row r="646" spans="2:48" s="31" customFormat="1" x14ac:dyDescent="0.2"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33"/>
      <c r="P646" s="33"/>
      <c r="Q646" s="33"/>
      <c r="S646" s="33"/>
      <c r="T646" s="34"/>
      <c r="U646" s="34"/>
      <c r="V646" s="34"/>
      <c r="AK646" s="33"/>
      <c r="AT646" s="33"/>
      <c r="AU646" s="33"/>
      <c r="AV646" s="33"/>
    </row>
    <row r="647" spans="2:48" s="31" customFormat="1" x14ac:dyDescent="0.2"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33"/>
      <c r="P647" s="33"/>
      <c r="Q647" s="33"/>
      <c r="S647" s="33"/>
      <c r="T647" s="34"/>
      <c r="U647" s="34"/>
      <c r="V647" s="34"/>
      <c r="AK647" s="33"/>
      <c r="AT647" s="33"/>
      <c r="AU647" s="33"/>
      <c r="AV647" s="33"/>
    </row>
    <row r="648" spans="2:48" s="31" customFormat="1" x14ac:dyDescent="0.2"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33"/>
      <c r="P648" s="33"/>
      <c r="Q648" s="33"/>
      <c r="S648" s="33"/>
      <c r="T648" s="34"/>
      <c r="U648" s="34"/>
      <c r="V648" s="34"/>
      <c r="AK648" s="33"/>
      <c r="AT648" s="33"/>
      <c r="AU648" s="33"/>
      <c r="AV648" s="33"/>
    </row>
    <row r="649" spans="2:48" s="31" customFormat="1" x14ac:dyDescent="0.2"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33"/>
      <c r="P649" s="33"/>
      <c r="Q649" s="33"/>
      <c r="S649" s="33"/>
      <c r="T649" s="34"/>
      <c r="U649" s="34"/>
      <c r="V649" s="34"/>
      <c r="AK649" s="33"/>
      <c r="AT649" s="33"/>
      <c r="AU649" s="33"/>
      <c r="AV649" s="33"/>
    </row>
    <row r="650" spans="2:48" s="31" customFormat="1" x14ac:dyDescent="0.2"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33"/>
      <c r="P650" s="33"/>
      <c r="Q650" s="33"/>
      <c r="S650" s="33"/>
      <c r="T650" s="34"/>
      <c r="U650" s="34"/>
      <c r="V650" s="34"/>
      <c r="AK650" s="33"/>
      <c r="AT650" s="33"/>
      <c r="AU650" s="33"/>
      <c r="AV650" s="33"/>
    </row>
    <row r="651" spans="2:48" s="31" customFormat="1" x14ac:dyDescent="0.2"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33"/>
      <c r="P651" s="33"/>
      <c r="Q651" s="33"/>
      <c r="S651" s="33"/>
      <c r="T651" s="34"/>
      <c r="U651" s="34"/>
      <c r="V651" s="34"/>
      <c r="AK651" s="33"/>
      <c r="AT651" s="33"/>
      <c r="AU651" s="33"/>
      <c r="AV651" s="33"/>
    </row>
    <row r="652" spans="2:48" s="31" customFormat="1" x14ac:dyDescent="0.2"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33"/>
      <c r="P652" s="33"/>
      <c r="Q652" s="33"/>
      <c r="S652" s="33"/>
      <c r="T652" s="34"/>
      <c r="U652" s="34"/>
      <c r="V652" s="34"/>
      <c r="AK652" s="33"/>
      <c r="AT652" s="33"/>
      <c r="AU652" s="33"/>
      <c r="AV652" s="33"/>
    </row>
    <row r="653" spans="2:48" s="31" customFormat="1" x14ac:dyDescent="0.2"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33"/>
      <c r="P653" s="33"/>
      <c r="Q653" s="33"/>
      <c r="S653" s="33"/>
      <c r="T653" s="34"/>
      <c r="U653" s="34"/>
      <c r="V653" s="34"/>
      <c r="AK653" s="33"/>
      <c r="AT653" s="33"/>
      <c r="AU653" s="33"/>
      <c r="AV653" s="33"/>
    </row>
    <row r="654" spans="2:48" s="31" customFormat="1" x14ac:dyDescent="0.2"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33"/>
      <c r="P654" s="33"/>
      <c r="Q654" s="33"/>
      <c r="S654" s="33"/>
      <c r="T654" s="34"/>
      <c r="U654" s="34"/>
      <c r="V654" s="34"/>
      <c r="AK654" s="33"/>
      <c r="AT654" s="33"/>
      <c r="AU654" s="33"/>
      <c r="AV654" s="33"/>
    </row>
    <row r="655" spans="2:48" s="31" customFormat="1" x14ac:dyDescent="0.2"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33"/>
      <c r="P655" s="33"/>
      <c r="Q655" s="33"/>
      <c r="S655" s="33"/>
      <c r="T655" s="34"/>
      <c r="U655" s="34"/>
      <c r="V655" s="34"/>
      <c r="AK655" s="33"/>
      <c r="AT655" s="33"/>
      <c r="AU655" s="33"/>
      <c r="AV655" s="33"/>
    </row>
    <row r="656" spans="2:48" s="31" customFormat="1" x14ac:dyDescent="0.2"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33"/>
      <c r="P656" s="33"/>
      <c r="Q656" s="33"/>
      <c r="S656" s="33"/>
      <c r="T656" s="34"/>
      <c r="U656" s="34"/>
      <c r="V656" s="34"/>
      <c r="AK656" s="33"/>
      <c r="AT656" s="33"/>
      <c r="AU656" s="33"/>
      <c r="AV656" s="33"/>
    </row>
    <row r="657" spans="2:48" s="31" customFormat="1" x14ac:dyDescent="0.2"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33"/>
      <c r="P657" s="33"/>
      <c r="Q657" s="33"/>
      <c r="S657" s="33"/>
      <c r="T657" s="34"/>
      <c r="U657" s="34"/>
      <c r="V657" s="34"/>
      <c r="AK657" s="33"/>
      <c r="AT657" s="33"/>
      <c r="AU657" s="33"/>
      <c r="AV657" s="33"/>
    </row>
    <row r="658" spans="2:48" s="31" customFormat="1" x14ac:dyDescent="0.2"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33"/>
      <c r="P658" s="33"/>
      <c r="Q658" s="33"/>
      <c r="S658" s="33"/>
      <c r="T658" s="34"/>
      <c r="U658" s="34"/>
      <c r="V658" s="34"/>
      <c r="AK658" s="33"/>
      <c r="AT658" s="33"/>
      <c r="AU658" s="33"/>
      <c r="AV658" s="33"/>
    </row>
    <row r="659" spans="2:48" s="31" customFormat="1" x14ac:dyDescent="0.2"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33"/>
      <c r="P659" s="33"/>
      <c r="Q659" s="33"/>
      <c r="S659" s="33"/>
      <c r="T659" s="34"/>
      <c r="U659" s="34"/>
      <c r="V659" s="34"/>
      <c r="AK659" s="33"/>
      <c r="AT659" s="33"/>
      <c r="AU659" s="33"/>
      <c r="AV659" s="33"/>
    </row>
    <row r="660" spans="2:48" s="31" customFormat="1" x14ac:dyDescent="0.2"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33"/>
      <c r="P660" s="33"/>
      <c r="Q660" s="33"/>
      <c r="S660" s="33"/>
      <c r="T660" s="34"/>
      <c r="U660" s="34"/>
      <c r="V660" s="34"/>
      <c r="AK660" s="33"/>
      <c r="AT660" s="33"/>
      <c r="AU660" s="33"/>
      <c r="AV660" s="33"/>
    </row>
    <row r="661" spans="2:48" s="31" customFormat="1" x14ac:dyDescent="0.2"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33"/>
      <c r="P661" s="33"/>
      <c r="Q661" s="33"/>
      <c r="S661" s="33"/>
      <c r="T661" s="34"/>
      <c r="U661" s="34"/>
      <c r="V661" s="34"/>
      <c r="AK661" s="33"/>
      <c r="AT661" s="33"/>
      <c r="AU661" s="33"/>
      <c r="AV661" s="33"/>
    </row>
    <row r="662" spans="2:48" s="31" customFormat="1" x14ac:dyDescent="0.2"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33"/>
      <c r="P662" s="33"/>
      <c r="Q662" s="33"/>
      <c r="S662" s="33"/>
      <c r="T662" s="34"/>
      <c r="U662" s="34"/>
      <c r="V662" s="34"/>
      <c r="AK662" s="33"/>
      <c r="AT662" s="33"/>
      <c r="AU662" s="33"/>
      <c r="AV662" s="33"/>
    </row>
    <row r="663" spans="2:48" s="31" customFormat="1" x14ac:dyDescent="0.2"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33"/>
      <c r="P663" s="33"/>
      <c r="Q663" s="33"/>
      <c r="S663" s="33"/>
      <c r="T663" s="34"/>
      <c r="U663" s="34"/>
      <c r="V663" s="34"/>
      <c r="AK663" s="33"/>
      <c r="AT663" s="33"/>
      <c r="AU663" s="33"/>
      <c r="AV663" s="33"/>
    </row>
    <row r="664" spans="2:48" s="31" customFormat="1" x14ac:dyDescent="0.2"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33"/>
      <c r="P664" s="33"/>
      <c r="Q664" s="33"/>
      <c r="S664" s="33"/>
      <c r="T664" s="34"/>
      <c r="U664" s="34"/>
      <c r="V664" s="34"/>
      <c r="AK664" s="33"/>
      <c r="AT664" s="33"/>
      <c r="AU664" s="33"/>
      <c r="AV664" s="33"/>
    </row>
    <row r="665" spans="2:48" s="31" customFormat="1" x14ac:dyDescent="0.2"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33"/>
      <c r="P665" s="33"/>
      <c r="Q665" s="33"/>
      <c r="S665" s="33"/>
      <c r="T665" s="34"/>
      <c r="U665" s="34"/>
      <c r="V665" s="34"/>
      <c r="AK665" s="33"/>
      <c r="AT665" s="33"/>
      <c r="AU665" s="33"/>
      <c r="AV665" s="33"/>
    </row>
    <row r="666" spans="2:48" s="31" customFormat="1" x14ac:dyDescent="0.2"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33"/>
      <c r="P666" s="33"/>
      <c r="Q666" s="33"/>
      <c r="S666" s="33"/>
      <c r="T666" s="34"/>
      <c r="U666" s="34"/>
      <c r="V666" s="34"/>
      <c r="AK666" s="33"/>
      <c r="AT666" s="33"/>
      <c r="AU666" s="33"/>
      <c r="AV666" s="33"/>
    </row>
    <row r="667" spans="2:48" s="31" customFormat="1" x14ac:dyDescent="0.2"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33"/>
      <c r="P667" s="33"/>
      <c r="Q667" s="33"/>
      <c r="S667" s="33"/>
      <c r="T667" s="34"/>
      <c r="U667" s="34"/>
      <c r="V667" s="34"/>
      <c r="AK667" s="33"/>
      <c r="AT667" s="33"/>
      <c r="AU667" s="33"/>
      <c r="AV667" s="33"/>
    </row>
    <row r="668" spans="2:48" s="31" customFormat="1" x14ac:dyDescent="0.2"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33"/>
      <c r="P668" s="33"/>
      <c r="Q668" s="33"/>
      <c r="S668" s="33"/>
      <c r="T668" s="34"/>
      <c r="U668" s="34"/>
      <c r="V668" s="34"/>
      <c r="AK668" s="33"/>
      <c r="AT668" s="33"/>
      <c r="AU668" s="33"/>
      <c r="AV668" s="33"/>
    </row>
    <row r="669" spans="2:48" s="31" customFormat="1" x14ac:dyDescent="0.2"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33"/>
      <c r="P669" s="33"/>
      <c r="Q669" s="33"/>
      <c r="S669" s="33"/>
      <c r="T669" s="34"/>
      <c r="U669" s="34"/>
      <c r="V669" s="34"/>
      <c r="AK669" s="33"/>
      <c r="AT669" s="33"/>
      <c r="AU669" s="33"/>
      <c r="AV669" s="33"/>
    </row>
    <row r="670" spans="2:48" s="31" customFormat="1" x14ac:dyDescent="0.2"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33"/>
      <c r="P670" s="33"/>
      <c r="Q670" s="33"/>
      <c r="S670" s="33"/>
      <c r="T670" s="34"/>
      <c r="U670" s="34"/>
      <c r="V670" s="34"/>
      <c r="AK670" s="33"/>
      <c r="AT670" s="33"/>
      <c r="AU670" s="33"/>
      <c r="AV670" s="33"/>
    </row>
    <row r="671" spans="2:48" s="31" customFormat="1" x14ac:dyDescent="0.2"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33"/>
      <c r="P671" s="33"/>
      <c r="Q671" s="33"/>
      <c r="S671" s="33"/>
      <c r="T671" s="34"/>
      <c r="U671" s="34"/>
      <c r="V671" s="34"/>
      <c r="AK671" s="33"/>
      <c r="AT671" s="33"/>
      <c r="AU671" s="33"/>
      <c r="AV671" s="33"/>
    </row>
    <row r="672" spans="2:48" s="31" customFormat="1" x14ac:dyDescent="0.2"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33"/>
      <c r="P672" s="33"/>
      <c r="Q672" s="33"/>
      <c r="S672" s="33"/>
      <c r="T672" s="34"/>
      <c r="U672" s="34"/>
      <c r="V672" s="34"/>
      <c r="AK672" s="33"/>
      <c r="AT672" s="33"/>
      <c r="AU672" s="33"/>
      <c r="AV672" s="33"/>
    </row>
    <row r="673" spans="2:48" s="31" customFormat="1" x14ac:dyDescent="0.2"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33"/>
      <c r="P673" s="33"/>
      <c r="Q673" s="33"/>
      <c r="S673" s="33"/>
      <c r="T673" s="34"/>
      <c r="U673" s="34"/>
      <c r="V673" s="34"/>
      <c r="AK673" s="33"/>
      <c r="AT673" s="33"/>
      <c r="AU673" s="33"/>
      <c r="AV673" s="33"/>
    </row>
    <row r="674" spans="2:48" s="31" customFormat="1" x14ac:dyDescent="0.2"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33"/>
      <c r="P674" s="33"/>
      <c r="Q674" s="33"/>
      <c r="S674" s="33"/>
      <c r="T674" s="34"/>
      <c r="U674" s="34"/>
      <c r="V674" s="34"/>
      <c r="AK674" s="33"/>
      <c r="AT674" s="33"/>
      <c r="AU674" s="33"/>
      <c r="AV674" s="33"/>
    </row>
    <row r="675" spans="2:48" s="31" customFormat="1" x14ac:dyDescent="0.2"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33"/>
      <c r="P675" s="33"/>
      <c r="Q675" s="33"/>
      <c r="S675" s="33"/>
      <c r="T675" s="34"/>
      <c r="U675" s="34"/>
      <c r="V675" s="34"/>
      <c r="AK675" s="33"/>
      <c r="AT675" s="33"/>
      <c r="AU675" s="33"/>
      <c r="AV675" s="33"/>
    </row>
    <row r="676" spans="2:48" s="31" customFormat="1" x14ac:dyDescent="0.2"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33"/>
      <c r="P676" s="33"/>
      <c r="Q676" s="33"/>
      <c r="S676" s="33"/>
      <c r="T676" s="34"/>
      <c r="U676" s="34"/>
      <c r="V676" s="34"/>
      <c r="AK676" s="33"/>
      <c r="AT676" s="33"/>
      <c r="AU676" s="33"/>
      <c r="AV676" s="33"/>
    </row>
    <row r="677" spans="2:48" s="31" customFormat="1" x14ac:dyDescent="0.2"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33"/>
      <c r="P677" s="33"/>
      <c r="Q677" s="33"/>
      <c r="S677" s="33"/>
      <c r="T677" s="34"/>
      <c r="U677" s="34"/>
      <c r="V677" s="34"/>
      <c r="AK677" s="33"/>
      <c r="AT677" s="33"/>
      <c r="AU677" s="33"/>
      <c r="AV677" s="33"/>
    </row>
    <row r="678" spans="2:48" s="31" customFormat="1" x14ac:dyDescent="0.2"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33"/>
      <c r="P678" s="33"/>
      <c r="Q678" s="33"/>
      <c r="S678" s="33"/>
      <c r="T678" s="34"/>
      <c r="U678" s="34"/>
      <c r="V678" s="34"/>
      <c r="AK678" s="33"/>
      <c r="AT678" s="33"/>
      <c r="AU678" s="33"/>
      <c r="AV678" s="33"/>
    </row>
    <row r="679" spans="2:48" s="31" customFormat="1" x14ac:dyDescent="0.2"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33"/>
      <c r="P679" s="33"/>
      <c r="Q679" s="33"/>
      <c r="S679" s="33"/>
      <c r="T679" s="34"/>
      <c r="U679" s="34"/>
      <c r="V679" s="34"/>
      <c r="AK679" s="33"/>
      <c r="AT679" s="33"/>
      <c r="AU679" s="33"/>
      <c r="AV679" s="33"/>
    </row>
    <row r="680" spans="2:48" s="31" customFormat="1" x14ac:dyDescent="0.2"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33"/>
      <c r="P680" s="33"/>
      <c r="Q680" s="33"/>
      <c r="S680" s="33"/>
      <c r="T680" s="34"/>
      <c r="U680" s="34"/>
      <c r="V680" s="34"/>
      <c r="AK680" s="33"/>
      <c r="AT680" s="33"/>
      <c r="AU680" s="33"/>
      <c r="AV680" s="33"/>
    </row>
    <row r="681" spans="2:48" s="31" customFormat="1" x14ac:dyDescent="0.2"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33"/>
      <c r="P681" s="33"/>
      <c r="Q681" s="33"/>
      <c r="S681" s="33"/>
      <c r="T681" s="34"/>
      <c r="U681" s="34"/>
      <c r="V681" s="34"/>
      <c r="AK681" s="33"/>
      <c r="AT681" s="33"/>
      <c r="AU681" s="33"/>
      <c r="AV681" s="33"/>
    </row>
    <row r="682" spans="2:48" s="31" customFormat="1" x14ac:dyDescent="0.2"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33"/>
      <c r="P682" s="33"/>
      <c r="Q682" s="33"/>
      <c r="S682" s="33"/>
      <c r="T682" s="34"/>
      <c r="U682" s="34"/>
      <c r="V682" s="34"/>
      <c r="AK682" s="33"/>
      <c r="AT682" s="33"/>
      <c r="AU682" s="33"/>
      <c r="AV682" s="33"/>
    </row>
    <row r="683" spans="2:48" s="31" customFormat="1" x14ac:dyDescent="0.2"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33"/>
      <c r="P683" s="33"/>
      <c r="Q683" s="33"/>
      <c r="S683" s="33"/>
      <c r="T683" s="34"/>
      <c r="U683" s="34"/>
      <c r="V683" s="34"/>
      <c r="AK683" s="33"/>
      <c r="AT683" s="33"/>
      <c r="AU683" s="33"/>
      <c r="AV683" s="33"/>
    </row>
    <row r="684" spans="2:48" s="31" customFormat="1" x14ac:dyDescent="0.2"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33"/>
      <c r="P684" s="33"/>
      <c r="Q684" s="33"/>
      <c r="S684" s="33"/>
      <c r="T684" s="34"/>
      <c r="U684" s="34"/>
      <c r="V684" s="34"/>
      <c r="AK684" s="33"/>
      <c r="AT684" s="33"/>
      <c r="AU684" s="33"/>
      <c r="AV684" s="33"/>
    </row>
    <row r="685" spans="2:48" s="31" customFormat="1" x14ac:dyDescent="0.2"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33"/>
      <c r="P685" s="33"/>
      <c r="Q685" s="33"/>
      <c r="S685" s="33"/>
      <c r="T685" s="34"/>
      <c r="U685" s="34"/>
      <c r="V685" s="34"/>
      <c r="AK685" s="33"/>
      <c r="AT685" s="33"/>
      <c r="AU685" s="33"/>
      <c r="AV685" s="33"/>
    </row>
    <row r="686" spans="2:48" s="31" customFormat="1" x14ac:dyDescent="0.2"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33"/>
      <c r="P686" s="33"/>
      <c r="Q686" s="33"/>
      <c r="S686" s="33"/>
      <c r="T686" s="34"/>
      <c r="U686" s="34"/>
      <c r="V686" s="34"/>
      <c r="AK686" s="33"/>
      <c r="AT686" s="33"/>
      <c r="AU686" s="33"/>
      <c r="AV686" s="33"/>
    </row>
    <row r="687" spans="2:48" s="31" customFormat="1" x14ac:dyDescent="0.2"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33"/>
      <c r="P687" s="33"/>
      <c r="Q687" s="33"/>
      <c r="S687" s="33"/>
      <c r="T687" s="34"/>
      <c r="U687" s="34"/>
      <c r="V687" s="34"/>
      <c r="AK687" s="33"/>
      <c r="AT687" s="33"/>
      <c r="AU687" s="33"/>
      <c r="AV687" s="33"/>
    </row>
    <row r="688" spans="2:48" s="31" customFormat="1" x14ac:dyDescent="0.2"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33"/>
      <c r="P688" s="33"/>
      <c r="Q688" s="33"/>
      <c r="S688" s="33"/>
      <c r="T688" s="34"/>
      <c r="U688" s="34"/>
      <c r="V688" s="34"/>
      <c r="AK688" s="33"/>
      <c r="AT688" s="33"/>
      <c r="AU688" s="33"/>
      <c r="AV688" s="33"/>
    </row>
    <row r="689" spans="2:48" s="31" customFormat="1" x14ac:dyDescent="0.2"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33"/>
      <c r="P689" s="33"/>
      <c r="Q689" s="33"/>
      <c r="S689" s="33"/>
      <c r="T689" s="34"/>
      <c r="U689" s="34"/>
      <c r="V689" s="34"/>
      <c r="AK689" s="33"/>
      <c r="AT689" s="33"/>
      <c r="AU689" s="33"/>
      <c r="AV689" s="33"/>
    </row>
    <row r="690" spans="2:48" s="31" customFormat="1" x14ac:dyDescent="0.2"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33"/>
      <c r="P690" s="33"/>
      <c r="Q690" s="33"/>
      <c r="S690" s="33"/>
      <c r="T690" s="34"/>
      <c r="U690" s="34"/>
      <c r="V690" s="34"/>
      <c r="AK690" s="33"/>
      <c r="AT690" s="33"/>
      <c r="AU690" s="33"/>
      <c r="AV690" s="33"/>
    </row>
    <row r="691" spans="2:48" s="31" customFormat="1" x14ac:dyDescent="0.2"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33"/>
      <c r="P691" s="33"/>
      <c r="Q691" s="33"/>
      <c r="S691" s="33"/>
      <c r="T691" s="34"/>
      <c r="U691" s="34"/>
      <c r="V691" s="34"/>
      <c r="AK691" s="33"/>
      <c r="AT691" s="33"/>
      <c r="AU691" s="33"/>
      <c r="AV691" s="33"/>
    </row>
    <row r="692" spans="2:48" s="31" customFormat="1" x14ac:dyDescent="0.2"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33"/>
      <c r="P692" s="33"/>
      <c r="Q692" s="33"/>
      <c r="S692" s="33"/>
      <c r="T692" s="34"/>
      <c r="U692" s="34"/>
      <c r="V692" s="34"/>
      <c r="AK692" s="33"/>
      <c r="AT692" s="33"/>
      <c r="AU692" s="33"/>
      <c r="AV692" s="33"/>
    </row>
    <row r="693" spans="2:48" s="31" customFormat="1" x14ac:dyDescent="0.2"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33"/>
      <c r="P693" s="33"/>
      <c r="Q693" s="33"/>
      <c r="S693" s="33"/>
      <c r="T693" s="34"/>
      <c r="U693" s="34"/>
      <c r="V693" s="34"/>
      <c r="AK693" s="33"/>
      <c r="AT693" s="33"/>
      <c r="AU693" s="33"/>
      <c r="AV693" s="33"/>
    </row>
    <row r="694" spans="2:48" s="31" customFormat="1" x14ac:dyDescent="0.2"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33"/>
      <c r="P694" s="33"/>
      <c r="Q694" s="33"/>
      <c r="S694" s="33"/>
      <c r="T694" s="34"/>
      <c r="U694" s="34"/>
      <c r="V694" s="34"/>
      <c r="AK694" s="33"/>
      <c r="AT694" s="33"/>
      <c r="AU694" s="33"/>
      <c r="AV694" s="33"/>
    </row>
    <row r="695" spans="2:48" s="31" customFormat="1" x14ac:dyDescent="0.2"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33"/>
      <c r="P695" s="33"/>
      <c r="Q695" s="33"/>
      <c r="S695" s="33"/>
      <c r="T695" s="34"/>
      <c r="U695" s="34"/>
      <c r="V695" s="34"/>
      <c r="AK695" s="33"/>
      <c r="AT695" s="33"/>
      <c r="AU695" s="33"/>
      <c r="AV695" s="33"/>
    </row>
    <row r="696" spans="2:48" s="31" customFormat="1" x14ac:dyDescent="0.2"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33"/>
      <c r="P696" s="33"/>
      <c r="Q696" s="33"/>
      <c r="S696" s="33"/>
      <c r="T696" s="34"/>
      <c r="U696" s="34"/>
      <c r="V696" s="34"/>
      <c r="AK696" s="33"/>
      <c r="AT696" s="33"/>
      <c r="AU696" s="33"/>
      <c r="AV696" s="33"/>
    </row>
    <row r="697" spans="2:48" s="31" customFormat="1" x14ac:dyDescent="0.2"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33"/>
      <c r="P697" s="33"/>
      <c r="Q697" s="33"/>
      <c r="S697" s="33"/>
      <c r="T697" s="34"/>
      <c r="U697" s="34"/>
      <c r="V697" s="34"/>
      <c r="AK697" s="33"/>
      <c r="AT697" s="33"/>
      <c r="AU697" s="33"/>
      <c r="AV697" s="33"/>
    </row>
    <row r="698" spans="2:48" s="31" customFormat="1" x14ac:dyDescent="0.2"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33"/>
      <c r="P698" s="33"/>
      <c r="Q698" s="33"/>
      <c r="S698" s="33"/>
      <c r="T698" s="34"/>
      <c r="U698" s="34"/>
      <c r="V698" s="34"/>
      <c r="AK698" s="33"/>
      <c r="AT698" s="33"/>
      <c r="AU698" s="33"/>
      <c r="AV698" s="33"/>
    </row>
    <row r="699" spans="2:48" s="31" customFormat="1" x14ac:dyDescent="0.2"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33"/>
      <c r="P699" s="33"/>
      <c r="Q699" s="33"/>
      <c r="S699" s="33"/>
      <c r="T699" s="34"/>
      <c r="U699" s="34"/>
      <c r="V699" s="34"/>
      <c r="AK699" s="33"/>
      <c r="AT699" s="33"/>
      <c r="AU699" s="33"/>
      <c r="AV699" s="33"/>
    </row>
    <row r="700" spans="2:48" s="31" customFormat="1" x14ac:dyDescent="0.2"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33"/>
      <c r="P700" s="33"/>
      <c r="Q700" s="33"/>
      <c r="S700" s="33"/>
      <c r="T700" s="34"/>
      <c r="U700" s="34"/>
      <c r="V700" s="34"/>
      <c r="AK700" s="33"/>
      <c r="AT700" s="33"/>
      <c r="AU700" s="33"/>
      <c r="AV700" s="33"/>
    </row>
    <row r="701" spans="2:48" s="31" customFormat="1" x14ac:dyDescent="0.2"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33"/>
      <c r="P701" s="33"/>
      <c r="Q701" s="33"/>
      <c r="S701" s="33"/>
      <c r="T701" s="34"/>
      <c r="U701" s="34"/>
      <c r="V701" s="34"/>
      <c r="AK701" s="33"/>
      <c r="AT701" s="33"/>
      <c r="AU701" s="33"/>
      <c r="AV701" s="33"/>
    </row>
    <row r="702" spans="2:48" s="31" customFormat="1" x14ac:dyDescent="0.2"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33"/>
      <c r="P702" s="33"/>
      <c r="Q702" s="33"/>
      <c r="S702" s="33"/>
      <c r="T702" s="34"/>
      <c r="U702" s="34"/>
      <c r="V702" s="34"/>
      <c r="AK702" s="33"/>
      <c r="AT702" s="33"/>
      <c r="AU702" s="33"/>
      <c r="AV702" s="33"/>
    </row>
    <row r="703" spans="2:48" s="31" customFormat="1" x14ac:dyDescent="0.2"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33"/>
      <c r="P703" s="33"/>
      <c r="Q703" s="33"/>
      <c r="S703" s="33"/>
      <c r="T703" s="34"/>
      <c r="U703" s="34"/>
      <c r="V703" s="34"/>
      <c r="AK703" s="33"/>
      <c r="AT703" s="33"/>
      <c r="AU703" s="33"/>
      <c r="AV703" s="33"/>
    </row>
    <row r="704" spans="2:48" s="31" customFormat="1" x14ac:dyDescent="0.2"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33"/>
      <c r="P704" s="33"/>
      <c r="Q704" s="33"/>
      <c r="S704" s="33"/>
      <c r="T704" s="34"/>
      <c r="U704" s="34"/>
      <c r="V704" s="34"/>
      <c r="AK704" s="33"/>
      <c r="AT704" s="33"/>
      <c r="AU704" s="33"/>
      <c r="AV704" s="33"/>
    </row>
    <row r="705" spans="2:48" s="31" customFormat="1" x14ac:dyDescent="0.2"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33"/>
      <c r="P705" s="33"/>
      <c r="Q705" s="33"/>
      <c r="S705" s="33"/>
      <c r="T705" s="34"/>
      <c r="U705" s="34"/>
      <c r="V705" s="34"/>
      <c r="AK705" s="33"/>
      <c r="AT705" s="33"/>
      <c r="AU705" s="33"/>
      <c r="AV705" s="33"/>
    </row>
    <row r="706" spans="2:48" s="31" customFormat="1" x14ac:dyDescent="0.2"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33"/>
      <c r="P706" s="33"/>
      <c r="Q706" s="33"/>
      <c r="S706" s="33"/>
      <c r="T706" s="34"/>
      <c r="U706" s="34"/>
      <c r="V706" s="34"/>
      <c r="AK706" s="33"/>
      <c r="AT706" s="33"/>
      <c r="AU706" s="33"/>
      <c r="AV706" s="33"/>
    </row>
    <row r="707" spans="2:48" s="31" customFormat="1" x14ac:dyDescent="0.2"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33"/>
      <c r="P707" s="33"/>
      <c r="Q707" s="33"/>
      <c r="S707" s="33"/>
      <c r="T707" s="34"/>
      <c r="U707" s="34"/>
      <c r="V707" s="34"/>
      <c r="AK707" s="33"/>
      <c r="AT707" s="33"/>
      <c r="AU707" s="33"/>
      <c r="AV707" s="33"/>
    </row>
    <row r="708" spans="2:48" s="31" customFormat="1" x14ac:dyDescent="0.2"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33"/>
      <c r="P708" s="33"/>
      <c r="Q708" s="33"/>
      <c r="S708" s="33"/>
      <c r="T708" s="34"/>
      <c r="U708" s="34"/>
      <c r="V708" s="34"/>
      <c r="AK708" s="33"/>
      <c r="AT708" s="33"/>
      <c r="AU708" s="33"/>
      <c r="AV708" s="33"/>
    </row>
    <row r="709" spans="2:48" s="31" customFormat="1" x14ac:dyDescent="0.2"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33"/>
      <c r="P709" s="33"/>
      <c r="Q709" s="33"/>
      <c r="S709" s="33"/>
      <c r="T709" s="34"/>
      <c r="U709" s="34"/>
      <c r="V709" s="34"/>
      <c r="AK709" s="33"/>
      <c r="AT709" s="33"/>
      <c r="AU709" s="33"/>
      <c r="AV709" s="33"/>
    </row>
    <row r="710" spans="2:48" s="31" customFormat="1" x14ac:dyDescent="0.2"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33"/>
      <c r="P710" s="33"/>
      <c r="Q710" s="33"/>
      <c r="S710" s="33"/>
      <c r="T710" s="34"/>
      <c r="U710" s="34"/>
      <c r="V710" s="34"/>
      <c r="AK710" s="33"/>
      <c r="AT710" s="33"/>
      <c r="AU710" s="33"/>
      <c r="AV710" s="33"/>
    </row>
    <row r="711" spans="2:48" s="31" customFormat="1" x14ac:dyDescent="0.2"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33"/>
      <c r="P711" s="33"/>
      <c r="Q711" s="33"/>
      <c r="S711" s="33"/>
      <c r="T711" s="34"/>
      <c r="U711" s="34"/>
      <c r="V711" s="34"/>
      <c r="AK711" s="33"/>
      <c r="AT711" s="33"/>
      <c r="AU711" s="33"/>
      <c r="AV711" s="33"/>
    </row>
    <row r="712" spans="2:48" s="31" customFormat="1" x14ac:dyDescent="0.2"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33"/>
      <c r="P712" s="33"/>
      <c r="Q712" s="33"/>
      <c r="S712" s="33"/>
      <c r="T712" s="34"/>
      <c r="U712" s="34"/>
      <c r="V712" s="34"/>
      <c r="AK712" s="33"/>
      <c r="AT712" s="33"/>
      <c r="AU712" s="33"/>
      <c r="AV712" s="33"/>
    </row>
    <row r="713" spans="2:48" s="31" customFormat="1" x14ac:dyDescent="0.2"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33"/>
      <c r="P713" s="33"/>
      <c r="Q713" s="33"/>
      <c r="S713" s="33"/>
      <c r="T713" s="34"/>
      <c r="U713" s="34"/>
      <c r="V713" s="34"/>
      <c r="AK713" s="33"/>
      <c r="AT713" s="33"/>
      <c r="AU713" s="33"/>
      <c r="AV713" s="33"/>
    </row>
    <row r="714" spans="2:48" s="31" customFormat="1" x14ac:dyDescent="0.2"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33"/>
      <c r="P714" s="33"/>
      <c r="Q714" s="33"/>
      <c r="S714" s="33"/>
      <c r="T714" s="34"/>
      <c r="U714" s="34"/>
      <c r="V714" s="34"/>
      <c r="AK714" s="33"/>
      <c r="AT714" s="33"/>
      <c r="AU714" s="33"/>
      <c r="AV714" s="33"/>
    </row>
    <row r="715" spans="2:48" s="31" customFormat="1" x14ac:dyDescent="0.2"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33"/>
      <c r="P715" s="33"/>
      <c r="Q715" s="33"/>
      <c r="S715" s="33"/>
      <c r="T715" s="34"/>
      <c r="U715" s="34"/>
      <c r="V715" s="34"/>
      <c r="AK715" s="33"/>
      <c r="AT715" s="33"/>
      <c r="AU715" s="33"/>
      <c r="AV715" s="33"/>
    </row>
    <row r="716" spans="2:48" s="31" customFormat="1" x14ac:dyDescent="0.2"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33"/>
      <c r="P716" s="33"/>
      <c r="Q716" s="33"/>
      <c r="S716" s="33"/>
      <c r="T716" s="34"/>
      <c r="U716" s="34"/>
      <c r="V716" s="34"/>
      <c r="AK716" s="33"/>
      <c r="AT716" s="33"/>
      <c r="AU716" s="33"/>
      <c r="AV716" s="33"/>
    </row>
    <row r="717" spans="2:48" s="31" customFormat="1" x14ac:dyDescent="0.2"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33"/>
      <c r="P717" s="33"/>
      <c r="Q717" s="33"/>
      <c r="S717" s="33"/>
      <c r="T717" s="34"/>
      <c r="U717" s="34"/>
      <c r="V717" s="34"/>
      <c r="AK717" s="33"/>
      <c r="AT717" s="33"/>
      <c r="AU717" s="33"/>
      <c r="AV717" s="33"/>
    </row>
    <row r="718" spans="2:48" s="31" customFormat="1" x14ac:dyDescent="0.2"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33"/>
      <c r="P718" s="33"/>
      <c r="Q718" s="33"/>
      <c r="S718" s="33"/>
      <c r="T718" s="34"/>
      <c r="U718" s="34"/>
      <c r="V718" s="34"/>
      <c r="AK718" s="33"/>
      <c r="AT718" s="33"/>
      <c r="AU718" s="33"/>
      <c r="AV718" s="33"/>
    </row>
    <row r="719" spans="2:48" s="31" customFormat="1" x14ac:dyDescent="0.2"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33"/>
      <c r="P719" s="33"/>
      <c r="Q719" s="33"/>
      <c r="S719" s="33"/>
      <c r="T719" s="34"/>
      <c r="U719" s="34"/>
      <c r="V719" s="34"/>
      <c r="AK719" s="33"/>
      <c r="AT719" s="33"/>
      <c r="AU719" s="33"/>
      <c r="AV719" s="33"/>
    </row>
    <row r="720" spans="2:48" s="31" customFormat="1" x14ac:dyDescent="0.2"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33"/>
      <c r="P720" s="33"/>
      <c r="Q720" s="33"/>
      <c r="S720" s="33"/>
      <c r="T720" s="34"/>
      <c r="U720" s="34"/>
      <c r="V720" s="34"/>
      <c r="AK720" s="33"/>
      <c r="AT720" s="33"/>
      <c r="AU720" s="33"/>
      <c r="AV720" s="33"/>
    </row>
    <row r="721" spans="2:48" s="31" customFormat="1" x14ac:dyDescent="0.2"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33"/>
      <c r="P721" s="33"/>
      <c r="Q721" s="33"/>
      <c r="S721" s="33"/>
      <c r="T721" s="34"/>
      <c r="U721" s="34"/>
      <c r="V721" s="34"/>
      <c r="AK721" s="33"/>
      <c r="AT721" s="33"/>
      <c r="AU721" s="33"/>
      <c r="AV721" s="33"/>
    </row>
    <row r="722" spans="2:48" s="31" customFormat="1" x14ac:dyDescent="0.2"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33"/>
      <c r="P722" s="33"/>
      <c r="Q722" s="33"/>
      <c r="S722" s="33"/>
      <c r="T722" s="34"/>
      <c r="U722" s="34"/>
      <c r="V722" s="34"/>
      <c r="AK722" s="33"/>
      <c r="AT722" s="33"/>
      <c r="AU722" s="33"/>
      <c r="AV722" s="33"/>
    </row>
    <row r="723" spans="2:48" s="31" customFormat="1" x14ac:dyDescent="0.2"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33"/>
      <c r="P723" s="33"/>
      <c r="Q723" s="33"/>
      <c r="S723" s="33"/>
      <c r="T723" s="34"/>
      <c r="U723" s="34"/>
      <c r="V723" s="34"/>
      <c r="AK723" s="33"/>
      <c r="AT723" s="33"/>
      <c r="AU723" s="33"/>
      <c r="AV723" s="33"/>
    </row>
    <row r="724" spans="2:48" s="31" customFormat="1" x14ac:dyDescent="0.2"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33"/>
      <c r="P724" s="33"/>
      <c r="Q724" s="33"/>
      <c r="S724" s="33"/>
      <c r="T724" s="34"/>
      <c r="U724" s="34"/>
      <c r="V724" s="34"/>
      <c r="AK724" s="33"/>
      <c r="AT724" s="33"/>
      <c r="AU724" s="33"/>
      <c r="AV724" s="33"/>
    </row>
    <row r="725" spans="2:48" s="31" customFormat="1" x14ac:dyDescent="0.2"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33"/>
      <c r="P725" s="33"/>
      <c r="Q725" s="33"/>
      <c r="S725" s="33"/>
      <c r="T725" s="34"/>
      <c r="U725" s="34"/>
      <c r="V725" s="34"/>
      <c r="AK725" s="33"/>
      <c r="AT725" s="33"/>
      <c r="AU725" s="33"/>
      <c r="AV725" s="33"/>
    </row>
    <row r="726" spans="2:48" s="31" customFormat="1" x14ac:dyDescent="0.2"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33"/>
      <c r="P726" s="33"/>
      <c r="Q726" s="33"/>
      <c r="S726" s="33"/>
      <c r="T726" s="34"/>
      <c r="U726" s="34"/>
      <c r="V726" s="34"/>
      <c r="AK726" s="33"/>
      <c r="AT726" s="33"/>
      <c r="AU726" s="33"/>
      <c r="AV726" s="33"/>
    </row>
    <row r="727" spans="2:48" s="31" customFormat="1" x14ac:dyDescent="0.2"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33"/>
      <c r="P727" s="33"/>
      <c r="Q727" s="33"/>
      <c r="S727" s="33"/>
      <c r="T727" s="34"/>
      <c r="U727" s="34"/>
      <c r="V727" s="34"/>
      <c r="AK727" s="33"/>
      <c r="AT727" s="33"/>
      <c r="AU727" s="33"/>
      <c r="AV727" s="33"/>
    </row>
    <row r="728" spans="2:48" s="31" customFormat="1" x14ac:dyDescent="0.2"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33"/>
      <c r="P728" s="33"/>
      <c r="Q728" s="33"/>
      <c r="S728" s="33"/>
      <c r="T728" s="34"/>
      <c r="U728" s="34"/>
      <c r="V728" s="34"/>
      <c r="AK728" s="33"/>
      <c r="AT728" s="33"/>
      <c r="AU728" s="33"/>
      <c r="AV728" s="33"/>
    </row>
    <row r="729" spans="2:48" s="31" customFormat="1" x14ac:dyDescent="0.2"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33"/>
      <c r="P729" s="33"/>
      <c r="Q729" s="33"/>
      <c r="S729" s="33"/>
      <c r="T729" s="34"/>
      <c r="U729" s="34"/>
      <c r="V729" s="34"/>
      <c r="AK729" s="33"/>
      <c r="AT729" s="33"/>
      <c r="AU729" s="33"/>
      <c r="AV729" s="33"/>
    </row>
    <row r="730" spans="2:48" s="31" customFormat="1" x14ac:dyDescent="0.2"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33"/>
      <c r="P730" s="33"/>
      <c r="Q730" s="33"/>
      <c r="S730" s="33"/>
      <c r="T730" s="34"/>
      <c r="U730" s="34"/>
      <c r="V730" s="34"/>
      <c r="AK730" s="33"/>
      <c r="AT730" s="33"/>
      <c r="AU730" s="33"/>
      <c r="AV730" s="33"/>
    </row>
    <row r="731" spans="2:48" s="31" customFormat="1" x14ac:dyDescent="0.2"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33"/>
      <c r="P731" s="33"/>
      <c r="Q731" s="33"/>
      <c r="S731" s="33"/>
      <c r="T731" s="34"/>
      <c r="U731" s="34"/>
      <c r="V731" s="34"/>
      <c r="AK731" s="33"/>
      <c r="AT731" s="33"/>
      <c r="AU731" s="33"/>
      <c r="AV731" s="33"/>
    </row>
    <row r="732" spans="2:48" s="31" customFormat="1" x14ac:dyDescent="0.2"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33"/>
      <c r="P732" s="33"/>
      <c r="Q732" s="33"/>
      <c r="S732" s="33"/>
      <c r="T732" s="34"/>
      <c r="U732" s="34"/>
      <c r="V732" s="34"/>
      <c r="AK732" s="33"/>
      <c r="AT732" s="33"/>
      <c r="AU732" s="33"/>
      <c r="AV732" s="33"/>
    </row>
    <row r="733" spans="2:48" s="31" customFormat="1" x14ac:dyDescent="0.2"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33"/>
      <c r="P733" s="33"/>
      <c r="Q733" s="33"/>
      <c r="S733" s="33"/>
      <c r="T733" s="34"/>
      <c r="U733" s="34"/>
      <c r="V733" s="34"/>
      <c r="AK733" s="33"/>
      <c r="AT733" s="33"/>
      <c r="AU733" s="33"/>
      <c r="AV733" s="33"/>
    </row>
    <row r="734" spans="2:48" s="31" customFormat="1" x14ac:dyDescent="0.2"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33"/>
      <c r="P734" s="33"/>
      <c r="Q734" s="33"/>
      <c r="S734" s="33"/>
      <c r="T734" s="34"/>
      <c r="U734" s="34"/>
      <c r="V734" s="34"/>
      <c r="AK734" s="33"/>
      <c r="AT734" s="33"/>
      <c r="AU734" s="33"/>
      <c r="AV734" s="33"/>
    </row>
    <row r="735" spans="2:48" s="31" customFormat="1" x14ac:dyDescent="0.2"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33"/>
      <c r="P735" s="33"/>
      <c r="Q735" s="33"/>
      <c r="S735" s="33"/>
      <c r="T735" s="34"/>
      <c r="U735" s="34"/>
      <c r="V735" s="34"/>
      <c r="AK735" s="33"/>
      <c r="AT735" s="33"/>
      <c r="AU735" s="33"/>
      <c r="AV735" s="33"/>
    </row>
    <row r="736" spans="2:48" s="31" customFormat="1" x14ac:dyDescent="0.2"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33"/>
      <c r="P736" s="33"/>
      <c r="Q736" s="33"/>
      <c r="S736" s="33"/>
      <c r="T736" s="34"/>
      <c r="U736" s="34"/>
      <c r="V736" s="34"/>
      <c r="AK736" s="33"/>
      <c r="AT736" s="33"/>
      <c r="AU736" s="33"/>
      <c r="AV736" s="33"/>
    </row>
    <row r="737" spans="2:48" s="31" customFormat="1" x14ac:dyDescent="0.2"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33"/>
      <c r="P737" s="33"/>
      <c r="Q737" s="33"/>
      <c r="S737" s="33"/>
      <c r="T737" s="34"/>
      <c r="U737" s="34"/>
      <c r="V737" s="34"/>
      <c r="AK737" s="33"/>
      <c r="AT737" s="33"/>
      <c r="AU737" s="33"/>
      <c r="AV737" s="33"/>
    </row>
    <row r="738" spans="2:48" s="31" customFormat="1" x14ac:dyDescent="0.2"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33"/>
      <c r="P738" s="33"/>
      <c r="Q738" s="33"/>
      <c r="S738" s="33"/>
      <c r="T738" s="34"/>
      <c r="U738" s="34"/>
      <c r="V738" s="34"/>
      <c r="AK738" s="33"/>
      <c r="AT738" s="33"/>
      <c r="AU738" s="33"/>
      <c r="AV738" s="33"/>
    </row>
    <row r="739" spans="2:48" s="31" customFormat="1" x14ac:dyDescent="0.2"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33"/>
      <c r="P739" s="33"/>
      <c r="Q739" s="33"/>
      <c r="S739" s="33"/>
      <c r="T739" s="34"/>
      <c r="U739" s="34"/>
      <c r="V739" s="34"/>
      <c r="AK739" s="33"/>
      <c r="AT739" s="33"/>
      <c r="AU739" s="33"/>
      <c r="AV739" s="33"/>
    </row>
    <row r="740" spans="2:48" s="31" customFormat="1" x14ac:dyDescent="0.2"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33"/>
      <c r="P740" s="33"/>
      <c r="Q740" s="33"/>
      <c r="S740" s="33"/>
      <c r="T740" s="34"/>
      <c r="U740" s="34"/>
      <c r="V740" s="34"/>
      <c r="AK740" s="33"/>
      <c r="AT740" s="33"/>
      <c r="AU740" s="33"/>
      <c r="AV740" s="33"/>
    </row>
    <row r="741" spans="2:48" s="31" customFormat="1" x14ac:dyDescent="0.2"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33"/>
      <c r="P741" s="33"/>
      <c r="Q741" s="33"/>
      <c r="S741" s="33"/>
      <c r="T741" s="34"/>
      <c r="U741" s="34"/>
      <c r="V741" s="34"/>
      <c r="AK741" s="33"/>
      <c r="AT741" s="33"/>
      <c r="AU741" s="33"/>
      <c r="AV741" s="33"/>
    </row>
    <row r="742" spans="2:48" s="31" customFormat="1" x14ac:dyDescent="0.2"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33"/>
      <c r="P742" s="33"/>
      <c r="Q742" s="33"/>
      <c r="S742" s="33"/>
      <c r="T742" s="34"/>
      <c r="U742" s="34"/>
      <c r="V742" s="34"/>
      <c r="AK742" s="33"/>
      <c r="AT742" s="33"/>
      <c r="AU742" s="33"/>
      <c r="AV742" s="33"/>
    </row>
    <row r="743" spans="2:48" s="31" customFormat="1" x14ac:dyDescent="0.2"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33"/>
      <c r="P743" s="33"/>
      <c r="Q743" s="33"/>
      <c r="S743" s="33"/>
      <c r="T743" s="34"/>
      <c r="U743" s="34"/>
      <c r="V743" s="34"/>
      <c r="AK743" s="33"/>
      <c r="AT743" s="33"/>
      <c r="AU743" s="33"/>
      <c r="AV743" s="33"/>
    </row>
    <row r="744" spans="2:48" s="31" customFormat="1" x14ac:dyDescent="0.2"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33"/>
      <c r="P744" s="33"/>
      <c r="Q744" s="33"/>
      <c r="S744" s="33"/>
      <c r="T744" s="34"/>
      <c r="U744" s="34"/>
      <c r="V744" s="34"/>
      <c r="AK744" s="33"/>
      <c r="AT744" s="33"/>
      <c r="AU744" s="33"/>
      <c r="AV744" s="33"/>
    </row>
    <row r="745" spans="2:48" s="31" customFormat="1" x14ac:dyDescent="0.2"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33"/>
      <c r="P745" s="33"/>
      <c r="Q745" s="33"/>
      <c r="S745" s="33"/>
      <c r="T745" s="34"/>
      <c r="U745" s="34"/>
      <c r="V745" s="34"/>
      <c r="AK745" s="33"/>
      <c r="AT745" s="33"/>
      <c r="AU745" s="33"/>
      <c r="AV745" s="33"/>
    </row>
    <row r="746" spans="2:48" s="31" customFormat="1" x14ac:dyDescent="0.2"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33"/>
      <c r="P746" s="33"/>
      <c r="Q746" s="33"/>
      <c r="S746" s="33"/>
      <c r="T746" s="34"/>
      <c r="U746" s="34"/>
      <c r="V746" s="34"/>
      <c r="AK746" s="33"/>
      <c r="AT746" s="33"/>
      <c r="AU746" s="33"/>
      <c r="AV746" s="33"/>
    </row>
    <row r="747" spans="2:48" s="31" customFormat="1" x14ac:dyDescent="0.2"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33"/>
      <c r="P747" s="33"/>
      <c r="Q747" s="33"/>
      <c r="S747" s="33"/>
      <c r="T747" s="34"/>
      <c r="U747" s="34"/>
      <c r="V747" s="34"/>
      <c r="AK747" s="33"/>
      <c r="AT747" s="33"/>
      <c r="AU747" s="33"/>
      <c r="AV747" s="33"/>
    </row>
    <row r="748" spans="2:48" s="31" customFormat="1" x14ac:dyDescent="0.2"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33"/>
      <c r="P748" s="33"/>
      <c r="Q748" s="33"/>
      <c r="S748" s="33"/>
      <c r="T748" s="34"/>
      <c r="U748" s="34"/>
      <c r="V748" s="34"/>
      <c r="AK748" s="33"/>
      <c r="AT748" s="33"/>
      <c r="AU748" s="33"/>
      <c r="AV748" s="33"/>
    </row>
    <row r="749" spans="2:48" s="31" customFormat="1" x14ac:dyDescent="0.2"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33"/>
      <c r="P749" s="33"/>
      <c r="Q749" s="33"/>
      <c r="S749" s="33"/>
      <c r="T749" s="34"/>
      <c r="U749" s="34"/>
      <c r="V749" s="34"/>
      <c r="AK749" s="33"/>
      <c r="AT749" s="33"/>
      <c r="AU749" s="33"/>
      <c r="AV749" s="33"/>
    </row>
    <row r="750" spans="2:48" s="31" customFormat="1" x14ac:dyDescent="0.2"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33"/>
      <c r="P750" s="33"/>
      <c r="Q750" s="33"/>
      <c r="S750" s="33"/>
      <c r="T750" s="34"/>
      <c r="U750" s="34"/>
      <c r="V750" s="34"/>
      <c r="AK750" s="33"/>
      <c r="AT750" s="33"/>
      <c r="AU750" s="33"/>
      <c r="AV750" s="33"/>
    </row>
    <row r="751" spans="2:48" s="31" customFormat="1" x14ac:dyDescent="0.2"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33"/>
      <c r="P751" s="33"/>
      <c r="Q751" s="33"/>
      <c r="S751" s="33"/>
      <c r="T751" s="34"/>
      <c r="U751" s="34"/>
      <c r="V751" s="34"/>
      <c r="AK751" s="33"/>
      <c r="AT751" s="33"/>
      <c r="AU751" s="33"/>
      <c r="AV751" s="33"/>
    </row>
    <row r="752" spans="2:48" s="31" customFormat="1" x14ac:dyDescent="0.2"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33"/>
      <c r="P752" s="33"/>
      <c r="Q752" s="33"/>
      <c r="S752" s="33"/>
      <c r="T752" s="34"/>
      <c r="U752" s="34"/>
      <c r="V752" s="34"/>
      <c r="AK752" s="33"/>
      <c r="AT752" s="33"/>
      <c r="AU752" s="33"/>
      <c r="AV752" s="33"/>
    </row>
    <row r="753" spans="2:48" s="31" customFormat="1" x14ac:dyDescent="0.2"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33"/>
      <c r="P753" s="33"/>
      <c r="Q753" s="33"/>
      <c r="S753" s="33"/>
      <c r="T753" s="34"/>
      <c r="U753" s="34"/>
      <c r="V753" s="34"/>
      <c r="AK753" s="33"/>
      <c r="AT753" s="33"/>
      <c r="AU753" s="33"/>
      <c r="AV753" s="33"/>
    </row>
    <row r="754" spans="2:48" s="31" customFormat="1" x14ac:dyDescent="0.2"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33"/>
      <c r="P754" s="33"/>
      <c r="Q754" s="33"/>
      <c r="S754" s="33"/>
      <c r="T754" s="34"/>
      <c r="U754" s="34"/>
      <c r="V754" s="34"/>
      <c r="AK754" s="33"/>
      <c r="AT754" s="33"/>
      <c r="AU754" s="33"/>
      <c r="AV754" s="33"/>
    </row>
    <row r="755" spans="2:48" s="31" customFormat="1" x14ac:dyDescent="0.2"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33"/>
      <c r="P755" s="33"/>
      <c r="Q755" s="33"/>
      <c r="S755" s="33"/>
      <c r="T755" s="34"/>
      <c r="U755" s="34"/>
      <c r="V755" s="34"/>
      <c r="AK755" s="33"/>
      <c r="AT755" s="33"/>
      <c r="AU755" s="33"/>
      <c r="AV755" s="33"/>
    </row>
    <row r="756" spans="2:48" s="31" customFormat="1" x14ac:dyDescent="0.2"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33"/>
      <c r="P756" s="33"/>
      <c r="Q756" s="33"/>
      <c r="S756" s="33"/>
      <c r="T756" s="34"/>
      <c r="U756" s="34"/>
      <c r="V756" s="34"/>
      <c r="AK756" s="33"/>
      <c r="AT756" s="33"/>
      <c r="AU756" s="33"/>
      <c r="AV756" s="33"/>
    </row>
    <row r="757" spans="2:48" s="31" customFormat="1" x14ac:dyDescent="0.2"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33"/>
      <c r="P757" s="33"/>
      <c r="Q757" s="33"/>
      <c r="S757" s="33"/>
      <c r="T757" s="34"/>
      <c r="U757" s="34"/>
      <c r="V757" s="34"/>
      <c r="AK757" s="33"/>
      <c r="AT757" s="33"/>
      <c r="AU757" s="33"/>
      <c r="AV757" s="33"/>
    </row>
    <row r="758" spans="2:48" s="31" customFormat="1" x14ac:dyDescent="0.2"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33"/>
      <c r="P758" s="33"/>
      <c r="Q758" s="33"/>
      <c r="S758" s="33"/>
      <c r="T758" s="34"/>
      <c r="U758" s="34"/>
      <c r="V758" s="34"/>
      <c r="AK758" s="33"/>
      <c r="AT758" s="33"/>
      <c r="AU758" s="33"/>
      <c r="AV758" s="33"/>
    </row>
    <row r="759" spans="2:48" s="31" customFormat="1" x14ac:dyDescent="0.2"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33"/>
      <c r="P759" s="33"/>
      <c r="Q759" s="33"/>
      <c r="S759" s="33"/>
      <c r="T759" s="34"/>
      <c r="U759" s="34"/>
      <c r="V759" s="34"/>
      <c r="AK759" s="33"/>
      <c r="AT759" s="33"/>
      <c r="AU759" s="33"/>
      <c r="AV759" s="33"/>
    </row>
    <row r="760" spans="2:48" s="31" customFormat="1" x14ac:dyDescent="0.2"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33"/>
      <c r="P760" s="33"/>
      <c r="Q760" s="33"/>
      <c r="S760" s="33"/>
      <c r="T760" s="34"/>
      <c r="U760" s="34"/>
      <c r="V760" s="34"/>
      <c r="AK760" s="33"/>
      <c r="AT760" s="33"/>
      <c r="AU760" s="33"/>
      <c r="AV760" s="33"/>
    </row>
    <row r="761" spans="2:48" s="31" customFormat="1" x14ac:dyDescent="0.2"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33"/>
      <c r="P761" s="33"/>
      <c r="Q761" s="33"/>
      <c r="S761" s="33"/>
      <c r="T761" s="34"/>
      <c r="U761" s="34"/>
      <c r="V761" s="34"/>
      <c r="AK761" s="33"/>
      <c r="AT761" s="33"/>
      <c r="AU761" s="33"/>
      <c r="AV761" s="33"/>
    </row>
    <row r="762" spans="2:48" s="31" customFormat="1" x14ac:dyDescent="0.2"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33"/>
      <c r="P762" s="33"/>
      <c r="Q762" s="33"/>
      <c r="S762" s="33"/>
      <c r="T762" s="34"/>
      <c r="U762" s="34"/>
      <c r="V762" s="34"/>
      <c r="AK762" s="33"/>
      <c r="AT762" s="33"/>
      <c r="AU762" s="33"/>
      <c r="AV762" s="33"/>
    </row>
    <row r="763" spans="2:48" s="31" customFormat="1" x14ac:dyDescent="0.2"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33"/>
      <c r="P763" s="33"/>
      <c r="Q763" s="33"/>
      <c r="S763" s="33"/>
      <c r="T763" s="34"/>
      <c r="U763" s="34"/>
      <c r="V763" s="34"/>
      <c r="AK763" s="33"/>
      <c r="AT763" s="33"/>
      <c r="AU763" s="33"/>
      <c r="AV763" s="33"/>
    </row>
    <row r="764" spans="2:48" s="31" customFormat="1" x14ac:dyDescent="0.2"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33"/>
      <c r="P764" s="33"/>
      <c r="Q764" s="33"/>
      <c r="S764" s="33"/>
      <c r="T764" s="34"/>
      <c r="U764" s="34"/>
      <c r="V764" s="34"/>
      <c r="AK764" s="33"/>
      <c r="AT764" s="33"/>
      <c r="AU764" s="33"/>
      <c r="AV764" s="33"/>
    </row>
    <row r="765" spans="2:48" s="31" customFormat="1" x14ac:dyDescent="0.2"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33"/>
      <c r="P765" s="33"/>
      <c r="Q765" s="33"/>
      <c r="S765" s="33"/>
      <c r="T765" s="34"/>
      <c r="U765" s="34"/>
      <c r="V765" s="34"/>
      <c r="AK765" s="33"/>
      <c r="AT765" s="33"/>
      <c r="AU765" s="33"/>
      <c r="AV765" s="33"/>
    </row>
    <row r="766" spans="2:48" s="31" customFormat="1" x14ac:dyDescent="0.2"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33"/>
      <c r="P766" s="33"/>
      <c r="Q766" s="33"/>
      <c r="S766" s="33"/>
      <c r="T766" s="34"/>
      <c r="U766" s="34"/>
      <c r="V766" s="34"/>
      <c r="AK766" s="33"/>
      <c r="AT766" s="33"/>
      <c r="AU766" s="33"/>
      <c r="AV766" s="33"/>
    </row>
    <row r="767" spans="2:48" s="31" customFormat="1" x14ac:dyDescent="0.2"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33"/>
      <c r="P767" s="33"/>
      <c r="Q767" s="33"/>
      <c r="S767" s="33"/>
      <c r="T767" s="34"/>
      <c r="U767" s="34"/>
      <c r="V767" s="34"/>
      <c r="AK767" s="33"/>
      <c r="AT767" s="33"/>
      <c r="AU767" s="33"/>
      <c r="AV767" s="33"/>
    </row>
    <row r="768" spans="2:48" s="31" customFormat="1" x14ac:dyDescent="0.2"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33"/>
      <c r="P768" s="33"/>
      <c r="Q768" s="33"/>
      <c r="S768" s="33"/>
      <c r="T768" s="34"/>
      <c r="U768" s="34"/>
      <c r="V768" s="34"/>
      <c r="AK768" s="33"/>
      <c r="AT768" s="33"/>
      <c r="AU768" s="33"/>
      <c r="AV768" s="33"/>
    </row>
    <row r="769" spans="2:48" s="31" customFormat="1" x14ac:dyDescent="0.2"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33"/>
      <c r="P769" s="33"/>
      <c r="Q769" s="33"/>
      <c r="S769" s="33"/>
      <c r="T769" s="34"/>
      <c r="U769" s="34"/>
      <c r="V769" s="34"/>
      <c r="AK769" s="33"/>
      <c r="AT769" s="33"/>
      <c r="AU769" s="33"/>
      <c r="AV769" s="33"/>
    </row>
    <row r="770" spans="2:48" s="31" customFormat="1" x14ac:dyDescent="0.2"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33"/>
      <c r="P770" s="33"/>
      <c r="Q770" s="33"/>
      <c r="S770" s="33"/>
      <c r="T770" s="34"/>
      <c r="U770" s="34"/>
      <c r="V770" s="34"/>
      <c r="AK770" s="33"/>
      <c r="AT770" s="33"/>
      <c r="AU770" s="33"/>
      <c r="AV770" s="33"/>
    </row>
    <row r="771" spans="2:48" s="31" customFormat="1" x14ac:dyDescent="0.2"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33"/>
      <c r="P771" s="33"/>
      <c r="Q771" s="33"/>
      <c r="S771" s="33"/>
      <c r="T771" s="34"/>
      <c r="U771" s="34"/>
      <c r="V771" s="34"/>
      <c r="AK771" s="33"/>
      <c r="AT771" s="33"/>
      <c r="AU771" s="33"/>
      <c r="AV771" s="33"/>
    </row>
    <row r="772" spans="2:48" s="31" customFormat="1" x14ac:dyDescent="0.2"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33"/>
      <c r="P772" s="33"/>
      <c r="Q772" s="33"/>
      <c r="S772" s="33"/>
      <c r="T772" s="34"/>
      <c r="U772" s="34"/>
      <c r="V772" s="34"/>
      <c r="AK772" s="33"/>
      <c r="AT772" s="33"/>
      <c r="AU772" s="33"/>
      <c r="AV772" s="33"/>
    </row>
    <row r="773" spans="2:48" s="31" customFormat="1" x14ac:dyDescent="0.2"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33"/>
      <c r="P773" s="33"/>
      <c r="Q773" s="33"/>
      <c r="S773" s="33"/>
      <c r="T773" s="34"/>
      <c r="U773" s="34"/>
      <c r="V773" s="34"/>
      <c r="AK773" s="33"/>
      <c r="AT773" s="33"/>
      <c r="AU773" s="33"/>
      <c r="AV773" s="33"/>
    </row>
    <row r="774" spans="2:48" s="31" customFormat="1" x14ac:dyDescent="0.2"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33"/>
      <c r="P774" s="33"/>
      <c r="Q774" s="33"/>
      <c r="S774" s="33"/>
      <c r="T774" s="34"/>
      <c r="U774" s="34"/>
      <c r="V774" s="34"/>
      <c r="AK774" s="33"/>
      <c r="AT774" s="33"/>
      <c r="AU774" s="33"/>
      <c r="AV774" s="33"/>
    </row>
    <row r="775" spans="2:48" s="31" customFormat="1" x14ac:dyDescent="0.2"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33"/>
      <c r="P775" s="33"/>
      <c r="Q775" s="33"/>
      <c r="S775" s="33"/>
      <c r="T775" s="34"/>
      <c r="U775" s="34"/>
      <c r="V775" s="34"/>
      <c r="AK775" s="33"/>
      <c r="AT775" s="33"/>
      <c r="AU775" s="33"/>
      <c r="AV775" s="33"/>
    </row>
    <row r="776" spans="2:48" s="31" customFormat="1" x14ac:dyDescent="0.2"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33"/>
      <c r="P776" s="33"/>
      <c r="Q776" s="33"/>
      <c r="S776" s="33"/>
      <c r="T776" s="34"/>
      <c r="U776" s="34"/>
      <c r="V776" s="34"/>
      <c r="AK776" s="33"/>
      <c r="AT776" s="33"/>
      <c r="AU776" s="33"/>
      <c r="AV776" s="33"/>
    </row>
    <row r="777" spans="2:48" s="31" customFormat="1" x14ac:dyDescent="0.2"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33"/>
      <c r="P777" s="33"/>
      <c r="Q777" s="33"/>
      <c r="S777" s="33"/>
      <c r="T777" s="34"/>
      <c r="U777" s="34"/>
      <c r="V777" s="34"/>
      <c r="AK777" s="33"/>
      <c r="AT777" s="33"/>
      <c r="AU777" s="33"/>
      <c r="AV777" s="33"/>
    </row>
    <row r="778" spans="2:48" s="31" customFormat="1" x14ac:dyDescent="0.2"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33"/>
      <c r="P778" s="33"/>
      <c r="Q778" s="33"/>
      <c r="S778" s="33"/>
      <c r="T778" s="34"/>
      <c r="U778" s="34"/>
      <c r="V778" s="34"/>
      <c r="AK778" s="33"/>
      <c r="AT778" s="33"/>
      <c r="AU778" s="33"/>
      <c r="AV778" s="33"/>
    </row>
    <row r="779" spans="2:48" s="31" customFormat="1" x14ac:dyDescent="0.2"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33"/>
      <c r="P779" s="33"/>
      <c r="Q779" s="33"/>
      <c r="S779" s="33"/>
      <c r="T779" s="34"/>
      <c r="U779" s="34"/>
      <c r="V779" s="34"/>
      <c r="AK779" s="33"/>
      <c r="AT779" s="33"/>
      <c r="AU779" s="33"/>
      <c r="AV779" s="33"/>
    </row>
    <row r="780" spans="2:48" s="31" customFormat="1" x14ac:dyDescent="0.2"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33"/>
      <c r="P780" s="33"/>
      <c r="Q780" s="33"/>
      <c r="S780" s="33"/>
      <c r="T780" s="34"/>
      <c r="U780" s="34"/>
      <c r="V780" s="34"/>
      <c r="AK780" s="33"/>
      <c r="AT780" s="33"/>
      <c r="AU780" s="33"/>
      <c r="AV780" s="33"/>
    </row>
    <row r="781" spans="2:48" s="31" customFormat="1" x14ac:dyDescent="0.2"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33"/>
      <c r="P781" s="33"/>
      <c r="Q781" s="33"/>
      <c r="S781" s="33"/>
      <c r="T781" s="34"/>
      <c r="U781" s="34"/>
      <c r="V781" s="34"/>
      <c r="AK781" s="33"/>
      <c r="AT781" s="33"/>
      <c r="AU781" s="33"/>
      <c r="AV781" s="33"/>
    </row>
    <row r="782" spans="2:48" s="31" customFormat="1" x14ac:dyDescent="0.2"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33"/>
      <c r="P782" s="33"/>
      <c r="Q782" s="33"/>
      <c r="S782" s="33"/>
      <c r="T782" s="34"/>
      <c r="U782" s="34"/>
      <c r="V782" s="34"/>
      <c r="AK782" s="33"/>
      <c r="AT782" s="33"/>
      <c r="AU782" s="33"/>
      <c r="AV782" s="33"/>
    </row>
    <row r="783" spans="2:48" s="31" customFormat="1" x14ac:dyDescent="0.2"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33"/>
      <c r="P783" s="33"/>
      <c r="Q783" s="33"/>
      <c r="S783" s="33"/>
      <c r="T783" s="34"/>
      <c r="U783" s="34"/>
      <c r="V783" s="34"/>
      <c r="AK783" s="33"/>
      <c r="AT783" s="33"/>
      <c r="AU783" s="33"/>
      <c r="AV783" s="33"/>
    </row>
    <row r="784" spans="2:48" s="31" customFormat="1" x14ac:dyDescent="0.2"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33"/>
      <c r="P784" s="33"/>
      <c r="Q784" s="33"/>
      <c r="S784" s="33"/>
      <c r="T784" s="34"/>
      <c r="U784" s="34"/>
      <c r="V784" s="34"/>
      <c r="AK784" s="33"/>
      <c r="AT784" s="33"/>
      <c r="AU784" s="33"/>
      <c r="AV784" s="33"/>
    </row>
    <row r="785" spans="2:48" s="31" customFormat="1" x14ac:dyDescent="0.2"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33"/>
      <c r="P785" s="33"/>
      <c r="Q785" s="33"/>
      <c r="S785" s="33"/>
      <c r="T785" s="34"/>
      <c r="U785" s="34"/>
      <c r="V785" s="34"/>
      <c r="AK785" s="33"/>
      <c r="AT785" s="33"/>
      <c r="AU785" s="33"/>
      <c r="AV785" s="33"/>
    </row>
    <row r="786" spans="2:48" s="31" customFormat="1" x14ac:dyDescent="0.2"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33"/>
      <c r="P786" s="33"/>
      <c r="Q786" s="33"/>
      <c r="S786" s="33"/>
      <c r="T786" s="34"/>
      <c r="U786" s="34"/>
      <c r="V786" s="34"/>
      <c r="AK786" s="33"/>
      <c r="AT786" s="33"/>
      <c r="AU786" s="33"/>
      <c r="AV786" s="33"/>
    </row>
    <row r="787" spans="2:48" s="31" customFormat="1" x14ac:dyDescent="0.2"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33"/>
      <c r="P787" s="33"/>
      <c r="Q787" s="33"/>
      <c r="S787" s="33"/>
      <c r="T787" s="34"/>
      <c r="U787" s="34"/>
      <c r="V787" s="34"/>
      <c r="AK787" s="33"/>
      <c r="AT787" s="33"/>
      <c r="AU787" s="33"/>
      <c r="AV787" s="33"/>
    </row>
    <row r="788" spans="2:48" s="31" customFormat="1" x14ac:dyDescent="0.2"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33"/>
      <c r="P788" s="33"/>
      <c r="Q788" s="33"/>
      <c r="S788" s="33"/>
      <c r="T788" s="34"/>
      <c r="U788" s="34"/>
      <c r="V788" s="34"/>
      <c r="AK788" s="33"/>
      <c r="AT788" s="33"/>
      <c r="AU788" s="33"/>
      <c r="AV788" s="33"/>
    </row>
    <row r="789" spans="2:48" s="31" customFormat="1" x14ac:dyDescent="0.2"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33"/>
      <c r="P789" s="33"/>
      <c r="Q789" s="33"/>
      <c r="S789" s="33"/>
      <c r="T789" s="34"/>
      <c r="U789" s="34"/>
      <c r="V789" s="34"/>
      <c r="AK789" s="33"/>
      <c r="AT789" s="33"/>
      <c r="AU789" s="33"/>
      <c r="AV789" s="33"/>
    </row>
    <row r="790" spans="2:48" s="31" customFormat="1" x14ac:dyDescent="0.2"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33"/>
      <c r="P790" s="33"/>
      <c r="Q790" s="33"/>
      <c r="S790" s="33"/>
      <c r="T790" s="34"/>
      <c r="U790" s="34"/>
      <c r="V790" s="34"/>
      <c r="AK790" s="33"/>
      <c r="AT790" s="33"/>
      <c r="AU790" s="33"/>
      <c r="AV790" s="33"/>
    </row>
    <row r="791" spans="2:48" s="31" customFormat="1" x14ac:dyDescent="0.2"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33"/>
      <c r="P791" s="33"/>
      <c r="Q791" s="33"/>
      <c r="S791" s="33"/>
      <c r="T791" s="34"/>
      <c r="U791" s="34"/>
      <c r="V791" s="34"/>
      <c r="AK791" s="33"/>
      <c r="AT791" s="33"/>
      <c r="AU791" s="33"/>
      <c r="AV791" s="33"/>
    </row>
    <row r="792" spans="2:48" s="31" customFormat="1" x14ac:dyDescent="0.2"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33"/>
      <c r="P792" s="33"/>
      <c r="Q792" s="33"/>
      <c r="S792" s="33"/>
      <c r="T792" s="34"/>
      <c r="U792" s="34"/>
      <c r="V792" s="34"/>
      <c r="AK792" s="33"/>
      <c r="AT792" s="33"/>
      <c r="AU792" s="33"/>
      <c r="AV792" s="33"/>
    </row>
    <row r="793" spans="2:48" s="31" customFormat="1" x14ac:dyDescent="0.2"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33"/>
      <c r="P793" s="33"/>
      <c r="Q793" s="33"/>
      <c r="S793" s="33"/>
      <c r="T793" s="34"/>
      <c r="U793" s="34"/>
      <c r="V793" s="34"/>
      <c r="AK793" s="33"/>
      <c r="AT793" s="33"/>
      <c r="AU793" s="33"/>
      <c r="AV793" s="33"/>
    </row>
    <row r="794" spans="2:48" s="31" customFormat="1" x14ac:dyDescent="0.2"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33"/>
      <c r="P794" s="33"/>
      <c r="Q794" s="33"/>
      <c r="S794" s="33"/>
      <c r="T794" s="34"/>
      <c r="U794" s="34"/>
      <c r="V794" s="34"/>
      <c r="AK794" s="33"/>
      <c r="AT794" s="33"/>
      <c r="AU794" s="33"/>
      <c r="AV794" s="33"/>
    </row>
    <row r="795" spans="2:48" s="31" customFormat="1" x14ac:dyDescent="0.2"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33"/>
      <c r="P795" s="33"/>
      <c r="Q795" s="33"/>
      <c r="S795" s="33"/>
      <c r="T795" s="34"/>
      <c r="U795" s="34"/>
      <c r="V795" s="34"/>
      <c r="AK795" s="33"/>
      <c r="AT795" s="33"/>
      <c r="AU795" s="33"/>
      <c r="AV795" s="33"/>
    </row>
    <row r="796" spans="2:48" s="31" customFormat="1" x14ac:dyDescent="0.2"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33"/>
      <c r="P796" s="33"/>
      <c r="Q796" s="33"/>
      <c r="S796" s="33"/>
      <c r="T796" s="34"/>
      <c r="U796" s="34"/>
      <c r="V796" s="34"/>
      <c r="AK796" s="33"/>
      <c r="AT796" s="33"/>
      <c r="AU796" s="33"/>
      <c r="AV796" s="33"/>
    </row>
    <row r="797" spans="2:48" s="31" customFormat="1" x14ac:dyDescent="0.2"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33"/>
      <c r="P797" s="33"/>
      <c r="Q797" s="33"/>
      <c r="S797" s="33"/>
      <c r="T797" s="34"/>
      <c r="U797" s="34"/>
      <c r="V797" s="34"/>
      <c r="AK797" s="33"/>
      <c r="AT797" s="33"/>
      <c r="AU797" s="33"/>
      <c r="AV797" s="33"/>
    </row>
    <row r="798" spans="2:48" s="31" customFormat="1" x14ac:dyDescent="0.2"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33"/>
      <c r="P798" s="33"/>
      <c r="Q798" s="33"/>
      <c r="S798" s="33"/>
      <c r="T798" s="34"/>
      <c r="U798" s="34"/>
      <c r="V798" s="34"/>
      <c r="AK798" s="33"/>
      <c r="AT798" s="33"/>
      <c r="AU798" s="33"/>
      <c r="AV798" s="33"/>
    </row>
    <row r="799" spans="2:48" s="31" customFormat="1" x14ac:dyDescent="0.2"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33"/>
      <c r="P799" s="33"/>
      <c r="Q799" s="33"/>
      <c r="S799" s="33"/>
      <c r="T799" s="34"/>
      <c r="U799" s="34"/>
      <c r="V799" s="34"/>
      <c r="AK799" s="33"/>
      <c r="AT799" s="33"/>
      <c r="AU799" s="33"/>
      <c r="AV799" s="33"/>
    </row>
    <row r="800" spans="2:48" s="31" customFormat="1" x14ac:dyDescent="0.2"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33"/>
      <c r="P800" s="33"/>
      <c r="Q800" s="33"/>
      <c r="S800" s="33"/>
      <c r="T800" s="34"/>
      <c r="U800" s="34"/>
      <c r="V800" s="34"/>
      <c r="AK800" s="33"/>
      <c r="AT800" s="33"/>
      <c r="AU800" s="33"/>
      <c r="AV800" s="33"/>
    </row>
    <row r="801" spans="2:48" s="31" customFormat="1" x14ac:dyDescent="0.2"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33"/>
      <c r="P801" s="33"/>
      <c r="Q801" s="33"/>
      <c r="S801" s="33"/>
      <c r="T801" s="34"/>
      <c r="U801" s="34"/>
      <c r="V801" s="34"/>
      <c r="AK801" s="33"/>
      <c r="AT801" s="33"/>
      <c r="AU801" s="33"/>
      <c r="AV801" s="33"/>
    </row>
    <row r="802" spans="2:48" s="31" customFormat="1" x14ac:dyDescent="0.2"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33"/>
      <c r="P802" s="33"/>
      <c r="Q802" s="33"/>
      <c r="S802" s="33"/>
      <c r="T802" s="34"/>
      <c r="U802" s="34"/>
      <c r="V802" s="34"/>
      <c r="AK802" s="33"/>
      <c r="AT802" s="33"/>
      <c r="AU802" s="33"/>
      <c r="AV802" s="33"/>
    </row>
    <row r="803" spans="2:48" s="31" customFormat="1" x14ac:dyDescent="0.2"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33"/>
      <c r="P803" s="33"/>
      <c r="Q803" s="33"/>
      <c r="S803" s="33"/>
      <c r="T803" s="34"/>
      <c r="U803" s="34"/>
      <c r="V803" s="34"/>
      <c r="AK803" s="33"/>
      <c r="AT803" s="33"/>
      <c r="AU803" s="33"/>
      <c r="AV803" s="33"/>
    </row>
    <row r="804" spans="2:48" s="31" customFormat="1" x14ac:dyDescent="0.2"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33"/>
      <c r="P804" s="33"/>
      <c r="Q804" s="33"/>
      <c r="S804" s="33"/>
      <c r="T804" s="34"/>
      <c r="U804" s="34"/>
      <c r="V804" s="34"/>
      <c r="AK804" s="33"/>
      <c r="AT804" s="33"/>
      <c r="AU804" s="33"/>
      <c r="AV804" s="33"/>
    </row>
    <row r="805" spans="2:48" s="31" customFormat="1" x14ac:dyDescent="0.2"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33"/>
      <c r="P805" s="33"/>
      <c r="Q805" s="33"/>
      <c r="S805" s="33"/>
      <c r="T805" s="34"/>
      <c r="U805" s="34"/>
      <c r="V805" s="34"/>
      <c r="AK805" s="33"/>
      <c r="AT805" s="33"/>
      <c r="AU805" s="33"/>
      <c r="AV805" s="33"/>
    </row>
    <row r="806" spans="2:48" s="31" customFormat="1" x14ac:dyDescent="0.2"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33"/>
      <c r="P806" s="33"/>
      <c r="Q806" s="33"/>
      <c r="S806" s="33"/>
      <c r="T806" s="34"/>
      <c r="U806" s="34"/>
      <c r="V806" s="34"/>
      <c r="AK806" s="33"/>
      <c r="AT806" s="33"/>
      <c r="AU806" s="33"/>
      <c r="AV806" s="33"/>
    </row>
    <row r="807" spans="2:48" s="31" customFormat="1" x14ac:dyDescent="0.2"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33"/>
      <c r="P807" s="33"/>
      <c r="Q807" s="33"/>
      <c r="S807" s="33"/>
      <c r="T807" s="34"/>
      <c r="U807" s="34"/>
      <c r="V807" s="34"/>
      <c r="AK807" s="33"/>
      <c r="AT807" s="33"/>
      <c r="AU807" s="33"/>
      <c r="AV807" s="33"/>
    </row>
    <row r="808" spans="2:48" s="31" customFormat="1" x14ac:dyDescent="0.2"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33"/>
      <c r="P808" s="33"/>
      <c r="Q808" s="33"/>
      <c r="S808" s="33"/>
      <c r="T808" s="34"/>
      <c r="U808" s="34"/>
      <c r="V808" s="34"/>
      <c r="AK808" s="33"/>
      <c r="AT808" s="33"/>
      <c r="AU808" s="33"/>
      <c r="AV808" s="33"/>
    </row>
    <row r="809" spans="2:48" s="31" customFormat="1" x14ac:dyDescent="0.2"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33"/>
      <c r="P809" s="33"/>
      <c r="Q809" s="33"/>
      <c r="S809" s="33"/>
      <c r="T809" s="34"/>
      <c r="U809" s="34"/>
      <c r="V809" s="34"/>
      <c r="AK809" s="33"/>
      <c r="AT809" s="33"/>
      <c r="AU809" s="33"/>
      <c r="AV809" s="33"/>
    </row>
    <row r="810" spans="2:48" s="31" customFormat="1" x14ac:dyDescent="0.2"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33"/>
      <c r="P810" s="33"/>
      <c r="Q810" s="33"/>
      <c r="S810" s="33"/>
      <c r="T810" s="34"/>
      <c r="U810" s="34"/>
      <c r="V810" s="34"/>
      <c r="AK810" s="33"/>
      <c r="AT810" s="33"/>
      <c r="AU810" s="33"/>
      <c r="AV810" s="33"/>
    </row>
    <row r="811" spans="2:48" s="31" customFormat="1" x14ac:dyDescent="0.2"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33"/>
      <c r="P811" s="33"/>
      <c r="Q811" s="33"/>
      <c r="S811" s="33"/>
      <c r="T811" s="34"/>
      <c r="U811" s="34"/>
      <c r="V811" s="34"/>
      <c r="AK811" s="33"/>
      <c r="AT811" s="33"/>
      <c r="AU811" s="33"/>
      <c r="AV811" s="33"/>
    </row>
    <row r="812" spans="2:48" s="31" customFormat="1" x14ac:dyDescent="0.2"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33"/>
      <c r="P812" s="33"/>
      <c r="Q812" s="33"/>
      <c r="S812" s="33"/>
      <c r="T812" s="34"/>
      <c r="U812" s="34"/>
      <c r="V812" s="34"/>
      <c r="AK812" s="33"/>
      <c r="AT812" s="33"/>
      <c r="AU812" s="33"/>
      <c r="AV812" s="33"/>
    </row>
    <row r="813" spans="2:48" s="31" customFormat="1" x14ac:dyDescent="0.2"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33"/>
      <c r="P813" s="33"/>
      <c r="Q813" s="33"/>
      <c r="S813" s="33"/>
      <c r="T813" s="34"/>
      <c r="U813" s="34"/>
      <c r="V813" s="34"/>
      <c r="AK813" s="33"/>
      <c r="AT813" s="33"/>
      <c r="AU813" s="33"/>
      <c r="AV813" s="33"/>
    </row>
    <row r="814" spans="2:48" s="31" customFormat="1" x14ac:dyDescent="0.2"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33"/>
      <c r="P814" s="33"/>
      <c r="Q814" s="33"/>
      <c r="S814" s="33"/>
      <c r="T814" s="34"/>
      <c r="U814" s="34"/>
      <c r="V814" s="34"/>
      <c r="AK814" s="33"/>
      <c r="AT814" s="33"/>
      <c r="AU814" s="33"/>
      <c r="AV814" s="33"/>
    </row>
    <row r="815" spans="2:48" s="31" customFormat="1" x14ac:dyDescent="0.2"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33"/>
      <c r="P815" s="33"/>
      <c r="Q815" s="33"/>
      <c r="S815" s="33"/>
      <c r="T815" s="34"/>
      <c r="U815" s="34"/>
      <c r="V815" s="34"/>
      <c r="AK815" s="33"/>
      <c r="AT815" s="33"/>
      <c r="AU815" s="33"/>
      <c r="AV815" s="33"/>
    </row>
    <row r="816" spans="2:48" s="31" customFormat="1" x14ac:dyDescent="0.2"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33"/>
      <c r="P816" s="33"/>
      <c r="Q816" s="33"/>
      <c r="S816" s="33"/>
      <c r="T816" s="34"/>
      <c r="U816" s="34"/>
      <c r="V816" s="34"/>
      <c r="AK816" s="33"/>
      <c r="AT816" s="33"/>
      <c r="AU816" s="33"/>
      <c r="AV816" s="33"/>
    </row>
    <row r="817" spans="2:48" s="31" customFormat="1" x14ac:dyDescent="0.2"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33"/>
      <c r="P817" s="33"/>
      <c r="Q817" s="33"/>
      <c r="S817" s="33"/>
      <c r="T817" s="34"/>
      <c r="U817" s="34"/>
      <c r="V817" s="34"/>
      <c r="AK817" s="33"/>
      <c r="AT817" s="33"/>
      <c r="AU817" s="33"/>
      <c r="AV817" s="33"/>
    </row>
    <row r="818" spans="2:48" s="31" customFormat="1" x14ac:dyDescent="0.2"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33"/>
      <c r="P818" s="33"/>
      <c r="Q818" s="33"/>
      <c r="S818" s="33"/>
      <c r="T818" s="34"/>
      <c r="U818" s="34"/>
      <c r="V818" s="34"/>
      <c r="AK818" s="33"/>
      <c r="AT818" s="33"/>
      <c r="AU818" s="33"/>
      <c r="AV818" s="33"/>
    </row>
    <row r="819" spans="2:48" s="31" customFormat="1" x14ac:dyDescent="0.2"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33"/>
      <c r="P819" s="33"/>
      <c r="Q819" s="33"/>
      <c r="S819" s="33"/>
      <c r="T819" s="34"/>
      <c r="U819" s="34"/>
      <c r="V819" s="34"/>
      <c r="AK819" s="33"/>
      <c r="AT819" s="33"/>
      <c r="AU819" s="33"/>
      <c r="AV819" s="33"/>
    </row>
    <row r="820" spans="2:48" s="31" customFormat="1" x14ac:dyDescent="0.2"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33"/>
      <c r="P820" s="33"/>
      <c r="Q820" s="33"/>
      <c r="S820" s="33"/>
      <c r="T820" s="34"/>
      <c r="U820" s="34"/>
      <c r="V820" s="34"/>
      <c r="AK820" s="33"/>
      <c r="AT820" s="33"/>
      <c r="AU820" s="33"/>
      <c r="AV820" s="33"/>
    </row>
    <row r="821" spans="2:48" s="31" customFormat="1" x14ac:dyDescent="0.2"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33"/>
      <c r="P821" s="33"/>
      <c r="Q821" s="33"/>
      <c r="S821" s="33"/>
      <c r="T821" s="34"/>
      <c r="U821" s="34"/>
      <c r="V821" s="34"/>
      <c r="AK821" s="33"/>
      <c r="AT821" s="33"/>
      <c r="AU821" s="33"/>
      <c r="AV821" s="33"/>
    </row>
    <row r="822" spans="2:48" s="31" customFormat="1" x14ac:dyDescent="0.2"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33"/>
      <c r="P822" s="33"/>
      <c r="Q822" s="33"/>
      <c r="S822" s="33"/>
      <c r="T822" s="34"/>
      <c r="U822" s="34"/>
      <c r="V822" s="34"/>
      <c r="AK822" s="33"/>
      <c r="AT822" s="33"/>
      <c r="AU822" s="33"/>
      <c r="AV822" s="33"/>
    </row>
    <row r="823" spans="2:48" s="31" customFormat="1" x14ac:dyDescent="0.2"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33"/>
      <c r="P823" s="33"/>
      <c r="Q823" s="33"/>
      <c r="S823" s="33"/>
      <c r="T823" s="34"/>
      <c r="U823" s="34"/>
      <c r="V823" s="34"/>
      <c r="AK823" s="33"/>
      <c r="AT823" s="33"/>
      <c r="AU823" s="33"/>
      <c r="AV823" s="33"/>
    </row>
    <row r="824" spans="2:48" s="31" customFormat="1" x14ac:dyDescent="0.2"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33"/>
      <c r="P824" s="33"/>
      <c r="Q824" s="33"/>
      <c r="S824" s="33"/>
      <c r="T824" s="34"/>
      <c r="U824" s="34"/>
      <c r="V824" s="34"/>
      <c r="AK824" s="33"/>
      <c r="AT824" s="33"/>
      <c r="AU824" s="33"/>
      <c r="AV824" s="33"/>
    </row>
    <row r="825" spans="2:48" s="31" customFormat="1" x14ac:dyDescent="0.2"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33"/>
      <c r="P825" s="33"/>
      <c r="Q825" s="33"/>
      <c r="S825" s="33"/>
      <c r="T825" s="34"/>
      <c r="U825" s="34"/>
      <c r="V825" s="34"/>
      <c r="AK825" s="33"/>
      <c r="AT825" s="33"/>
      <c r="AU825" s="33"/>
      <c r="AV825" s="33"/>
    </row>
    <row r="826" spans="2:48" s="31" customFormat="1" x14ac:dyDescent="0.2"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33"/>
      <c r="P826" s="33"/>
      <c r="Q826" s="33"/>
      <c r="S826" s="33"/>
      <c r="T826" s="34"/>
      <c r="U826" s="34"/>
      <c r="V826" s="34"/>
      <c r="AK826" s="33"/>
      <c r="AT826" s="33"/>
      <c r="AU826" s="33"/>
      <c r="AV826" s="33"/>
    </row>
    <row r="827" spans="2:48" s="31" customFormat="1" x14ac:dyDescent="0.2"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33"/>
      <c r="P827" s="33"/>
      <c r="Q827" s="33"/>
      <c r="S827" s="33"/>
      <c r="T827" s="34"/>
      <c r="U827" s="34"/>
      <c r="V827" s="34"/>
      <c r="AK827" s="33"/>
      <c r="AT827" s="33"/>
      <c r="AU827" s="33"/>
      <c r="AV827" s="33"/>
    </row>
    <row r="828" spans="2:48" s="31" customFormat="1" x14ac:dyDescent="0.2"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33"/>
      <c r="P828" s="33"/>
      <c r="Q828" s="33"/>
      <c r="S828" s="33"/>
      <c r="T828" s="34"/>
      <c r="U828" s="34"/>
      <c r="V828" s="34"/>
      <c r="AK828" s="33"/>
      <c r="AT828" s="33"/>
      <c r="AU828" s="33"/>
      <c r="AV828" s="33"/>
    </row>
    <row r="829" spans="2:48" s="31" customFormat="1" x14ac:dyDescent="0.2"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33"/>
      <c r="P829" s="33"/>
      <c r="Q829" s="33"/>
      <c r="S829" s="33"/>
      <c r="T829" s="34"/>
      <c r="U829" s="34"/>
      <c r="V829" s="34"/>
      <c r="AK829" s="33"/>
      <c r="AT829" s="33"/>
      <c r="AU829" s="33"/>
      <c r="AV829" s="33"/>
    </row>
    <row r="830" spans="2:48" s="31" customFormat="1" x14ac:dyDescent="0.2"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33"/>
      <c r="P830" s="33"/>
      <c r="Q830" s="33"/>
      <c r="S830" s="33"/>
      <c r="T830" s="34"/>
      <c r="U830" s="34"/>
      <c r="V830" s="34"/>
      <c r="AK830" s="33"/>
      <c r="AT830" s="33"/>
      <c r="AU830" s="33"/>
      <c r="AV830" s="33"/>
    </row>
    <row r="831" spans="2:48" s="31" customFormat="1" x14ac:dyDescent="0.2"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33"/>
      <c r="P831" s="33"/>
      <c r="Q831" s="33"/>
      <c r="S831" s="33"/>
      <c r="T831" s="34"/>
      <c r="U831" s="34"/>
      <c r="V831" s="34"/>
      <c r="AK831" s="33"/>
      <c r="AT831" s="33"/>
      <c r="AU831" s="33"/>
      <c r="AV831" s="33"/>
    </row>
    <row r="832" spans="2:48" s="31" customFormat="1" x14ac:dyDescent="0.2"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33"/>
      <c r="P832" s="33"/>
      <c r="Q832" s="33"/>
      <c r="S832" s="33"/>
      <c r="T832" s="34"/>
      <c r="U832" s="34"/>
      <c r="V832" s="34"/>
      <c r="AK832" s="33"/>
      <c r="AT832" s="33"/>
      <c r="AU832" s="33"/>
      <c r="AV832" s="33"/>
    </row>
    <row r="833" spans="2:48" s="31" customFormat="1" x14ac:dyDescent="0.2"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33"/>
      <c r="P833" s="33"/>
      <c r="Q833" s="33"/>
      <c r="S833" s="33"/>
      <c r="T833" s="34"/>
      <c r="U833" s="34"/>
      <c r="V833" s="34"/>
      <c r="AK833" s="33"/>
      <c r="AT833" s="33"/>
      <c r="AU833" s="33"/>
      <c r="AV833" s="33"/>
    </row>
    <row r="834" spans="2:48" s="31" customFormat="1" x14ac:dyDescent="0.2"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33"/>
      <c r="P834" s="33"/>
      <c r="Q834" s="33"/>
      <c r="S834" s="33"/>
      <c r="T834" s="34"/>
      <c r="U834" s="34"/>
      <c r="V834" s="34"/>
      <c r="AK834" s="33"/>
      <c r="AT834" s="33"/>
      <c r="AU834" s="33"/>
      <c r="AV834" s="33"/>
    </row>
    <row r="835" spans="2:48" s="31" customFormat="1" x14ac:dyDescent="0.2"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33"/>
      <c r="P835" s="33"/>
      <c r="Q835" s="33"/>
      <c r="S835" s="33"/>
      <c r="T835" s="34"/>
      <c r="U835" s="34"/>
      <c r="V835" s="34"/>
      <c r="AK835" s="33"/>
      <c r="AT835" s="33"/>
      <c r="AU835" s="33"/>
      <c r="AV835" s="33"/>
    </row>
    <row r="836" spans="2:48" s="31" customFormat="1" x14ac:dyDescent="0.2"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33"/>
      <c r="P836" s="33"/>
      <c r="Q836" s="33"/>
      <c r="S836" s="33"/>
      <c r="T836" s="34"/>
      <c r="U836" s="34"/>
      <c r="V836" s="34"/>
      <c r="AK836" s="33"/>
      <c r="AT836" s="33"/>
      <c r="AU836" s="33"/>
      <c r="AV836" s="33"/>
    </row>
    <row r="837" spans="2:48" s="31" customFormat="1" x14ac:dyDescent="0.2"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33"/>
      <c r="P837" s="33"/>
      <c r="Q837" s="33"/>
      <c r="S837" s="33"/>
      <c r="T837" s="34"/>
      <c r="U837" s="34"/>
      <c r="V837" s="34"/>
      <c r="AK837" s="33"/>
      <c r="AT837" s="33"/>
      <c r="AU837" s="33"/>
      <c r="AV837" s="33"/>
    </row>
    <row r="838" spans="2:48" s="31" customFormat="1" x14ac:dyDescent="0.2"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33"/>
      <c r="P838" s="33"/>
      <c r="Q838" s="33"/>
      <c r="S838" s="33"/>
      <c r="T838" s="34"/>
      <c r="U838" s="34"/>
      <c r="V838" s="34"/>
      <c r="AK838" s="33"/>
      <c r="AT838" s="33"/>
      <c r="AU838" s="33"/>
      <c r="AV838" s="33"/>
    </row>
    <row r="839" spans="2:48" s="31" customFormat="1" x14ac:dyDescent="0.2"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33"/>
      <c r="P839" s="33"/>
      <c r="Q839" s="33"/>
      <c r="S839" s="33"/>
      <c r="T839" s="34"/>
      <c r="U839" s="34"/>
      <c r="V839" s="34"/>
      <c r="AK839" s="33"/>
      <c r="AT839" s="33"/>
      <c r="AU839" s="33"/>
      <c r="AV839" s="33"/>
    </row>
    <row r="840" spans="2:48" s="31" customFormat="1" x14ac:dyDescent="0.2"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33"/>
      <c r="P840" s="33"/>
      <c r="Q840" s="33"/>
      <c r="S840" s="33"/>
      <c r="T840" s="34"/>
      <c r="U840" s="34"/>
      <c r="V840" s="34"/>
      <c r="AK840" s="33"/>
      <c r="AT840" s="33"/>
      <c r="AU840" s="33"/>
      <c r="AV840" s="33"/>
    </row>
    <row r="841" spans="2:48" s="31" customFormat="1" x14ac:dyDescent="0.2"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33"/>
      <c r="P841" s="33"/>
      <c r="Q841" s="33"/>
      <c r="S841" s="33"/>
      <c r="T841" s="34"/>
      <c r="U841" s="34"/>
      <c r="V841" s="34"/>
      <c r="AK841" s="33"/>
      <c r="AT841" s="33"/>
      <c r="AU841" s="33"/>
      <c r="AV841" s="33"/>
    </row>
    <row r="842" spans="2:48" s="31" customFormat="1" x14ac:dyDescent="0.2"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33"/>
      <c r="P842" s="33"/>
      <c r="Q842" s="33"/>
      <c r="S842" s="33"/>
      <c r="T842" s="34"/>
      <c r="U842" s="34"/>
      <c r="V842" s="34"/>
      <c r="AK842" s="33"/>
      <c r="AT842" s="33"/>
      <c r="AU842" s="33"/>
      <c r="AV842" s="33"/>
    </row>
    <row r="843" spans="2:48" s="31" customFormat="1" x14ac:dyDescent="0.2"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33"/>
      <c r="P843" s="33"/>
      <c r="Q843" s="33"/>
      <c r="S843" s="33"/>
      <c r="T843" s="34"/>
      <c r="U843" s="34"/>
      <c r="V843" s="34"/>
      <c r="AK843" s="33"/>
      <c r="AT843" s="33"/>
      <c r="AU843" s="33"/>
      <c r="AV843" s="33"/>
    </row>
    <row r="844" spans="2:48" s="31" customFormat="1" x14ac:dyDescent="0.2"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33"/>
      <c r="P844" s="33"/>
      <c r="Q844" s="33"/>
      <c r="S844" s="33"/>
      <c r="T844" s="34"/>
      <c r="U844" s="34"/>
      <c r="V844" s="34"/>
      <c r="AK844" s="33"/>
      <c r="AT844" s="33"/>
      <c r="AU844" s="33"/>
      <c r="AV844" s="33"/>
    </row>
    <row r="845" spans="2:48" s="31" customFormat="1" x14ac:dyDescent="0.2"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33"/>
      <c r="P845" s="33"/>
      <c r="Q845" s="33"/>
      <c r="S845" s="33"/>
      <c r="T845" s="34"/>
      <c r="U845" s="34"/>
      <c r="V845" s="34"/>
      <c r="AK845" s="33"/>
      <c r="AT845" s="33"/>
      <c r="AU845" s="33"/>
      <c r="AV845" s="33"/>
    </row>
    <row r="846" spans="2:48" s="31" customFormat="1" x14ac:dyDescent="0.2"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33"/>
      <c r="P846" s="33"/>
      <c r="Q846" s="33"/>
      <c r="S846" s="33"/>
      <c r="T846" s="34"/>
      <c r="U846" s="34"/>
      <c r="V846" s="34"/>
      <c r="AK846" s="33"/>
      <c r="AT846" s="33"/>
      <c r="AU846" s="33"/>
      <c r="AV846" s="33"/>
    </row>
    <row r="847" spans="2:48" s="31" customFormat="1" x14ac:dyDescent="0.2"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33"/>
      <c r="P847" s="33"/>
      <c r="Q847" s="33"/>
      <c r="S847" s="33"/>
      <c r="T847" s="34"/>
      <c r="U847" s="34"/>
      <c r="V847" s="34"/>
      <c r="AK847" s="33"/>
      <c r="AT847" s="33"/>
      <c r="AU847" s="33"/>
      <c r="AV847" s="33"/>
    </row>
    <row r="848" spans="2:48" s="31" customFormat="1" x14ac:dyDescent="0.2"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33"/>
      <c r="P848" s="33"/>
      <c r="Q848" s="33"/>
      <c r="S848" s="33"/>
      <c r="T848" s="34"/>
      <c r="U848" s="34"/>
      <c r="V848" s="34"/>
      <c r="AK848" s="33"/>
      <c r="AT848" s="33"/>
      <c r="AU848" s="33"/>
      <c r="AV848" s="33"/>
    </row>
    <row r="849" spans="2:48" s="31" customFormat="1" x14ac:dyDescent="0.2"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33"/>
      <c r="P849" s="33"/>
      <c r="Q849" s="33"/>
      <c r="S849" s="33"/>
      <c r="T849" s="34"/>
      <c r="U849" s="34"/>
      <c r="V849" s="34"/>
      <c r="AK849" s="33"/>
      <c r="AT849" s="33"/>
      <c r="AU849" s="33"/>
      <c r="AV849" s="33"/>
    </row>
    <row r="850" spans="2:48" s="31" customFormat="1" x14ac:dyDescent="0.2"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33"/>
      <c r="P850" s="33"/>
      <c r="Q850" s="33"/>
      <c r="S850" s="33"/>
      <c r="T850" s="34"/>
      <c r="U850" s="34"/>
      <c r="V850" s="34"/>
      <c r="AK850" s="33"/>
      <c r="AT850" s="33"/>
      <c r="AU850" s="33"/>
      <c r="AV850" s="33"/>
    </row>
    <row r="851" spans="2:48" s="31" customFormat="1" x14ac:dyDescent="0.2"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33"/>
      <c r="P851" s="33"/>
      <c r="Q851" s="33"/>
      <c r="S851" s="33"/>
      <c r="T851" s="34"/>
      <c r="U851" s="34"/>
      <c r="V851" s="34"/>
      <c r="AK851" s="33"/>
      <c r="AT851" s="33"/>
      <c r="AU851" s="33"/>
      <c r="AV851" s="33"/>
    </row>
    <row r="852" spans="2:48" s="31" customFormat="1" x14ac:dyDescent="0.2"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33"/>
      <c r="P852" s="33"/>
      <c r="Q852" s="33"/>
      <c r="S852" s="33"/>
      <c r="T852" s="34"/>
      <c r="U852" s="34"/>
      <c r="V852" s="34"/>
      <c r="AK852" s="33"/>
      <c r="AT852" s="33"/>
      <c r="AU852" s="33"/>
      <c r="AV852" s="33"/>
    </row>
    <row r="853" spans="2:48" s="31" customFormat="1" x14ac:dyDescent="0.2"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33"/>
      <c r="P853" s="33"/>
      <c r="Q853" s="33"/>
      <c r="S853" s="33"/>
      <c r="T853" s="34"/>
      <c r="U853" s="34"/>
      <c r="V853" s="34"/>
      <c r="AK853" s="33"/>
      <c r="AT853" s="33"/>
      <c r="AU853" s="33"/>
      <c r="AV853" s="33"/>
    </row>
    <row r="854" spans="2:48" s="31" customFormat="1" x14ac:dyDescent="0.2"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33"/>
      <c r="P854" s="33"/>
      <c r="Q854" s="33"/>
      <c r="S854" s="33"/>
      <c r="T854" s="34"/>
      <c r="U854" s="34"/>
      <c r="V854" s="34"/>
      <c r="AK854" s="33"/>
      <c r="AT854" s="33"/>
      <c r="AU854" s="33"/>
      <c r="AV854" s="33"/>
    </row>
    <row r="855" spans="2:48" s="31" customFormat="1" x14ac:dyDescent="0.2"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33"/>
      <c r="P855" s="33"/>
      <c r="Q855" s="33"/>
      <c r="S855" s="33"/>
      <c r="T855" s="34"/>
      <c r="U855" s="34"/>
      <c r="V855" s="34"/>
      <c r="AK855" s="33"/>
      <c r="AT855" s="33"/>
      <c r="AU855" s="33"/>
      <c r="AV855" s="33"/>
    </row>
    <row r="856" spans="2:48" s="31" customFormat="1" x14ac:dyDescent="0.2"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33"/>
      <c r="P856" s="33"/>
      <c r="Q856" s="33"/>
      <c r="S856" s="33"/>
      <c r="T856" s="34"/>
      <c r="U856" s="34"/>
      <c r="V856" s="34"/>
      <c r="AK856" s="33"/>
      <c r="AT856" s="33"/>
      <c r="AU856" s="33"/>
      <c r="AV856" s="33"/>
    </row>
    <row r="857" spans="2:48" s="31" customFormat="1" x14ac:dyDescent="0.2"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33"/>
      <c r="P857" s="33"/>
      <c r="Q857" s="33"/>
      <c r="S857" s="33"/>
      <c r="T857" s="34"/>
      <c r="U857" s="34"/>
      <c r="V857" s="34"/>
      <c r="AK857" s="33"/>
      <c r="AT857" s="33"/>
      <c r="AU857" s="33"/>
      <c r="AV857" s="33"/>
    </row>
    <row r="858" spans="2:48" s="31" customFormat="1" x14ac:dyDescent="0.2"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33"/>
      <c r="P858" s="33"/>
      <c r="Q858" s="33"/>
      <c r="S858" s="33"/>
      <c r="T858" s="34"/>
      <c r="U858" s="34"/>
      <c r="V858" s="34"/>
      <c r="AK858" s="33"/>
      <c r="AT858" s="33"/>
      <c r="AU858" s="33"/>
      <c r="AV858" s="33"/>
    </row>
    <row r="859" spans="2:48" s="31" customFormat="1" x14ac:dyDescent="0.2"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33"/>
      <c r="P859" s="33"/>
      <c r="Q859" s="33"/>
      <c r="S859" s="33"/>
      <c r="T859" s="34"/>
      <c r="U859" s="34"/>
      <c r="V859" s="34"/>
      <c r="AK859" s="33"/>
      <c r="AT859" s="33"/>
      <c r="AU859" s="33"/>
      <c r="AV859" s="33"/>
    </row>
    <row r="860" spans="2:48" s="31" customFormat="1" x14ac:dyDescent="0.2"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33"/>
      <c r="P860" s="33"/>
      <c r="Q860" s="33"/>
      <c r="S860" s="33"/>
      <c r="T860" s="34"/>
      <c r="U860" s="34"/>
      <c r="V860" s="34"/>
      <c r="AK860" s="33"/>
      <c r="AT860" s="33"/>
      <c r="AU860" s="33"/>
      <c r="AV860" s="33"/>
    </row>
    <row r="861" spans="2:48" s="31" customFormat="1" x14ac:dyDescent="0.2"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33"/>
      <c r="P861" s="33"/>
      <c r="Q861" s="33"/>
      <c r="S861" s="33"/>
      <c r="T861" s="34"/>
      <c r="U861" s="34"/>
      <c r="V861" s="34"/>
      <c r="AK861" s="33"/>
      <c r="AT861" s="33"/>
      <c r="AU861" s="33"/>
      <c r="AV861" s="33"/>
    </row>
    <row r="862" spans="2:48" s="31" customFormat="1" x14ac:dyDescent="0.2"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33"/>
      <c r="P862" s="33"/>
      <c r="Q862" s="33"/>
      <c r="S862" s="33"/>
      <c r="T862" s="34"/>
      <c r="U862" s="34"/>
      <c r="V862" s="34"/>
      <c r="AK862" s="33"/>
      <c r="AT862" s="33"/>
      <c r="AU862" s="33"/>
      <c r="AV862" s="33"/>
    </row>
    <row r="863" spans="2:48" s="31" customFormat="1" x14ac:dyDescent="0.2"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33"/>
      <c r="P863" s="33"/>
      <c r="Q863" s="33"/>
      <c r="S863" s="33"/>
      <c r="T863" s="34"/>
      <c r="U863" s="34"/>
      <c r="V863" s="34"/>
      <c r="AK863" s="33"/>
      <c r="AT863" s="33"/>
      <c r="AU863" s="33"/>
      <c r="AV863" s="33"/>
    </row>
    <row r="864" spans="2:48" s="31" customFormat="1" x14ac:dyDescent="0.2"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33"/>
      <c r="P864" s="33"/>
      <c r="Q864" s="33"/>
      <c r="S864" s="33"/>
      <c r="T864" s="34"/>
      <c r="U864" s="34"/>
      <c r="V864" s="34"/>
      <c r="AK864" s="33"/>
      <c r="AT864" s="33"/>
      <c r="AU864" s="33"/>
      <c r="AV864" s="33"/>
    </row>
    <row r="865" spans="2:48" s="31" customFormat="1" x14ac:dyDescent="0.2"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33"/>
      <c r="P865" s="33"/>
      <c r="Q865" s="33"/>
      <c r="S865" s="33"/>
      <c r="T865" s="34"/>
      <c r="U865" s="34"/>
      <c r="V865" s="34"/>
      <c r="AK865" s="33"/>
      <c r="AT865" s="33"/>
      <c r="AU865" s="33"/>
      <c r="AV865" s="33"/>
    </row>
    <row r="866" spans="2:48" s="31" customFormat="1" x14ac:dyDescent="0.2"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33"/>
      <c r="P866" s="33"/>
      <c r="Q866" s="33"/>
      <c r="S866" s="33"/>
      <c r="T866" s="34"/>
      <c r="U866" s="34"/>
      <c r="V866" s="34"/>
      <c r="AK866" s="33"/>
      <c r="AT866" s="33"/>
      <c r="AU866" s="33"/>
      <c r="AV866" s="33"/>
    </row>
    <row r="867" spans="2:48" s="31" customFormat="1" x14ac:dyDescent="0.2"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33"/>
      <c r="P867" s="33"/>
      <c r="Q867" s="33"/>
      <c r="S867" s="33"/>
      <c r="T867" s="34"/>
      <c r="U867" s="34"/>
      <c r="V867" s="34"/>
      <c r="AK867" s="33"/>
      <c r="AT867" s="33"/>
      <c r="AU867" s="33"/>
      <c r="AV867" s="33"/>
    </row>
    <row r="868" spans="2:48" s="31" customFormat="1" x14ac:dyDescent="0.2"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33"/>
      <c r="P868" s="33"/>
      <c r="Q868" s="33"/>
      <c r="S868" s="33"/>
      <c r="T868" s="34"/>
      <c r="U868" s="34"/>
      <c r="V868" s="34"/>
      <c r="AK868" s="33"/>
      <c r="AT868" s="33"/>
      <c r="AU868" s="33"/>
      <c r="AV868" s="33"/>
    </row>
    <row r="869" spans="2:48" s="31" customFormat="1" x14ac:dyDescent="0.2"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33"/>
      <c r="P869" s="33"/>
      <c r="Q869" s="33"/>
      <c r="S869" s="33"/>
      <c r="T869" s="34"/>
      <c r="U869" s="34"/>
      <c r="V869" s="34"/>
      <c r="AK869" s="33"/>
      <c r="AT869" s="33"/>
      <c r="AU869" s="33"/>
      <c r="AV869" s="33"/>
    </row>
    <row r="870" spans="2:48" s="31" customFormat="1" x14ac:dyDescent="0.2"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33"/>
      <c r="P870" s="33"/>
      <c r="Q870" s="33"/>
      <c r="S870" s="33"/>
      <c r="T870" s="34"/>
      <c r="U870" s="34"/>
      <c r="V870" s="34"/>
      <c r="AK870" s="33"/>
      <c r="AT870" s="33"/>
      <c r="AU870" s="33"/>
      <c r="AV870" s="33"/>
    </row>
    <row r="871" spans="2:48" s="31" customFormat="1" x14ac:dyDescent="0.2"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33"/>
      <c r="P871" s="33"/>
      <c r="Q871" s="33"/>
      <c r="S871" s="33"/>
      <c r="T871" s="34"/>
      <c r="U871" s="34"/>
      <c r="V871" s="34"/>
      <c r="AK871" s="33"/>
      <c r="AT871" s="33"/>
      <c r="AU871" s="33"/>
      <c r="AV871" s="33"/>
    </row>
    <row r="872" spans="2:48" s="31" customFormat="1" x14ac:dyDescent="0.2"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33"/>
      <c r="P872" s="33"/>
      <c r="Q872" s="33"/>
      <c r="S872" s="33"/>
      <c r="T872" s="34"/>
      <c r="U872" s="34"/>
      <c r="V872" s="34"/>
      <c r="AK872" s="33"/>
      <c r="AT872" s="33"/>
      <c r="AU872" s="33"/>
      <c r="AV872" s="33"/>
    </row>
    <row r="873" spans="2:48" s="31" customFormat="1" x14ac:dyDescent="0.2"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33"/>
      <c r="P873" s="33"/>
      <c r="Q873" s="33"/>
      <c r="S873" s="33"/>
      <c r="T873" s="34"/>
      <c r="U873" s="34"/>
      <c r="V873" s="34"/>
      <c r="AK873" s="33"/>
      <c r="AT873" s="33"/>
      <c r="AU873" s="33"/>
      <c r="AV873" s="33"/>
    </row>
    <row r="874" spans="2:48" s="31" customFormat="1" x14ac:dyDescent="0.2"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33"/>
      <c r="P874" s="33"/>
      <c r="Q874" s="33"/>
      <c r="S874" s="33"/>
      <c r="T874" s="34"/>
      <c r="U874" s="34"/>
      <c r="V874" s="34"/>
      <c r="AK874" s="33"/>
      <c r="AT874" s="33"/>
      <c r="AU874" s="33"/>
      <c r="AV874" s="33"/>
    </row>
    <row r="875" spans="2:48" s="31" customFormat="1" x14ac:dyDescent="0.2"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33"/>
      <c r="P875" s="33"/>
      <c r="Q875" s="33"/>
      <c r="S875" s="33"/>
      <c r="T875" s="34"/>
      <c r="U875" s="34"/>
      <c r="V875" s="34"/>
      <c r="AK875" s="33"/>
      <c r="AT875" s="33"/>
      <c r="AU875" s="33"/>
      <c r="AV875" s="33"/>
    </row>
    <row r="876" spans="2:48" s="31" customFormat="1" x14ac:dyDescent="0.2"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33"/>
      <c r="P876" s="33"/>
      <c r="Q876" s="33"/>
      <c r="S876" s="33"/>
      <c r="T876" s="34"/>
      <c r="U876" s="34"/>
      <c r="V876" s="34"/>
      <c r="AK876" s="33"/>
      <c r="AT876" s="33"/>
      <c r="AU876" s="33"/>
      <c r="AV876" s="33"/>
    </row>
    <row r="877" spans="2:48" s="31" customFormat="1" x14ac:dyDescent="0.2"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33"/>
      <c r="P877" s="33"/>
      <c r="Q877" s="33"/>
      <c r="S877" s="33"/>
      <c r="T877" s="34"/>
      <c r="U877" s="34"/>
      <c r="V877" s="34"/>
      <c r="AK877" s="33"/>
      <c r="AT877" s="33"/>
      <c r="AU877" s="33"/>
      <c r="AV877" s="33"/>
    </row>
    <row r="878" spans="2:48" s="31" customFormat="1" x14ac:dyDescent="0.2"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33"/>
      <c r="P878" s="33"/>
      <c r="Q878" s="33"/>
      <c r="S878" s="33"/>
      <c r="T878" s="34"/>
      <c r="U878" s="34"/>
      <c r="V878" s="34"/>
      <c r="AK878" s="33"/>
      <c r="AT878" s="33"/>
      <c r="AU878" s="33"/>
      <c r="AV878" s="33"/>
    </row>
    <row r="879" spans="2:48" s="31" customFormat="1" x14ac:dyDescent="0.2"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33"/>
      <c r="P879" s="33"/>
      <c r="Q879" s="33"/>
      <c r="S879" s="33"/>
      <c r="T879" s="34"/>
      <c r="U879" s="34"/>
      <c r="V879" s="34"/>
      <c r="AK879" s="33"/>
      <c r="AT879" s="33"/>
      <c r="AU879" s="33"/>
      <c r="AV879" s="33"/>
    </row>
    <row r="880" spans="2:48" s="31" customFormat="1" x14ac:dyDescent="0.2"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33"/>
      <c r="P880" s="33"/>
      <c r="Q880" s="33"/>
      <c r="S880" s="33"/>
      <c r="T880" s="34"/>
      <c r="U880" s="34"/>
      <c r="V880" s="34"/>
      <c r="AK880" s="33"/>
      <c r="AT880" s="33"/>
      <c r="AU880" s="33"/>
      <c r="AV880" s="33"/>
    </row>
    <row r="881" spans="2:48" s="31" customFormat="1" x14ac:dyDescent="0.2"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33"/>
      <c r="P881" s="33"/>
      <c r="Q881" s="33"/>
      <c r="S881" s="33"/>
      <c r="T881" s="34"/>
      <c r="U881" s="34"/>
      <c r="V881" s="34"/>
      <c r="AK881" s="33"/>
      <c r="AT881" s="33"/>
      <c r="AU881" s="33"/>
      <c r="AV881" s="33"/>
    </row>
    <row r="882" spans="2:48" s="31" customFormat="1" x14ac:dyDescent="0.2"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33"/>
      <c r="P882" s="33"/>
      <c r="Q882" s="33"/>
      <c r="S882" s="33"/>
      <c r="T882" s="34"/>
      <c r="U882" s="34"/>
      <c r="V882" s="34"/>
      <c r="AK882" s="33"/>
      <c r="AT882" s="33"/>
      <c r="AU882" s="33"/>
      <c r="AV882" s="33"/>
    </row>
    <row r="883" spans="2:48" s="31" customFormat="1" x14ac:dyDescent="0.2"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33"/>
      <c r="P883" s="33"/>
      <c r="Q883" s="33"/>
      <c r="S883" s="33"/>
      <c r="T883" s="34"/>
      <c r="U883" s="34"/>
      <c r="V883" s="34"/>
      <c r="AK883" s="33"/>
      <c r="AT883" s="33"/>
      <c r="AU883" s="33"/>
      <c r="AV883" s="33"/>
    </row>
    <row r="884" spans="2:48" s="31" customFormat="1" x14ac:dyDescent="0.2"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33"/>
      <c r="P884" s="33"/>
      <c r="Q884" s="33"/>
      <c r="S884" s="33"/>
      <c r="T884" s="34"/>
      <c r="U884" s="34"/>
      <c r="V884" s="34"/>
      <c r="AK884" s="33"/>
      <c r="AT884" s="33"/>
      <c r="AU884" s="33"/>
      <c r="AV884" s="33"/>
    </row>
    <row r="885" spans="2:48" s="31" customFormat="1" x14ac:dyDescent="0.2"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33"/>
      <c r="P885" s="33"/>
      <c r="Q885" s="33"/>
      <c r="S885" s="33"/>
      <c r="T885" s="34"/>
      <c r="U885" s="34"/>
      <c r="V885" s="34"/>
      <c r="AK885" s="33"/>
      <c r="AT885" s="33"/>
      <c r="AU885" s="33"/>
      <c r="AV885" s="33"/>
    </row>
    <row r="886" spans="2:48" s="31" customFormat="1" x14ac:dyDescent="0.2"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33"/>
      <c r="P886" s="33"/>
      <c r="Q886" s="33"/>
      <c r="S886" s="33"/>
      <c r="T886" s="34"/>
      <c r="U886" s="34"/>
      <c r="V886" s="34"/>
      <c r="AK886" s="33"/>
      <c r="AT886" s="33"/>
      <c r="AU886" s="33"/>
      <c r="AV886" s="33"/>
    </row>
    <row r="887" spans="2:48" s="31" customFormat="1" x14ac:dyDescent="0.2"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33"/>
      <c r="P887" s="33"/>
      <c r="Q887" s="33"/>
      <c r="S887" s="33"/>
      <c r="T887" s="34"/>
      <c r="U887" s="34"/>
      <c r="V887" s="34"/>
      <c r="AK887" s="33"/>
      <c r="AT887" s="33"/>
      <c r="AU887" s="33"/>
      <c r="AV887" s="33"/>
    </row>
    <row r="888" spans="2:48" s="31" customFormat="1" x14ac:dyDescent="0.2"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33"/>
      <c r="P888" s="33"/>
      <c r="Q888" s="33"/>
      <c r="S888" s="33"/>
      <c r="T888" s="34"/>
      <c r="U888" s="34"/>
      <c r="V888" s="34"/>
      <c r="AK888" s="33"/>
      <c r="AT888" s="33"/>
      <c r="AU888" s="33"/>
      <c r="AV888" s="33"/>
    </row>
    <row r="889" spans="2:48" s="31" customFormat="1" x14ac:dyDescent="0.2"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33"/>
      <c r="P889" s="33"/>
      <c r="Q889" s="33"/>
      <c r="S889" s="33"/>
      <c r="T889" s="34"/>
      <c r="U889" s="34"/>
      <c r="V889" s="34"/>
      <c r="AK889" s="33"/>
      <c r="AT889" s="33"/>
      <c r="AU889" s="33"/>
      <c r="AV889" s="33"/>
    </row>
    <row r="890" spans="2:48" s="31" customFormat="1" x14ac:dyDescent="0.2"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33"/>
      <c r="P890" s="33"/>
      <c r="Q890" s="33"/>
      <c r="S890" s="33"/>
      <c r="T890" s="34"/>
      <c r="U890" s="34"/>
      <c r="V890" s="34"/>
      <c r="AK890" s="33"/>
      <c r="AT890" s="33"/>
      <c r="AU890" s="33"/>
      <c r="AV890" s="33"/>
    </row>
    <row r="891" spans="2:48" s="31" customFormat="1" x14ac:dyDescent="0.2"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33"/>
      <c r="P891" s="33"/>
      <c r="Q891" s="33"/>
      <c r="S891" s="33"/>
      <c r="T891" s="34"/>
      <c r="U891" s="34"/>
      <c r="V891" s="34"/>
      <c r="AK891" s="33"/>
      <c r="AT891" s="33"/>
      <c r="AU891" s="33"/>
      <c r="AV891" s="33"/>
    </row>
    <row r="892" spans="2:48" s="31" customFormat="1" x14ac:dyDescent="0.2"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33"/>
      <c r="P892" s="33"/>
      <c r="Q892" s="33"/>
      <c r="S892" s="33"/>
      <c r="T892" s="34"/>
      <c r="U892" s="34"/>
      <c r="V892" s="34"/>
      <c r="AK892" s="33"/>
      <c r="AT892" s="33"/>
      <c r="AU892" s="33"/>
      <c r="AV892" s="33"/>
    </row>
    <row r="893" spans="2:48" s="31" customFormat="1" x14ac:dyDescent="0.2"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33"/>
      <c r="P893" s="33"/>
      <c r="Q893" s="33"/>
      <c r="S893" s="33"/>
      <c r="T893" s="34"/>
      <c r="U893" s="34"/>
      <c r="V893" s="34"/>
      <c r="AK893" s="33"/>
      <c r="AT893" s="33"/>
      <c r="AU893" s="33"/>
      <c r="AV893" s="33"/>
    </row>
    <row r="894" spans="2:48" s="31" customFormat="1" x14ac:dyDescent="0.2"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33"/>
      <c r="P894" s="33"/>
      <c r="Q894" s="33"/>
      <c r="S894" s="33"/>
      <c r="T894" s="34"/>
      <c r="U894" s="34"/>
      <c r="V894" s="34"/>
      <c r="AK894" s="33"/>
      <c r="AT894" s="33"/>
      <c r="AU894" s="33"/>
      <c r="AV894" s="33"/>
    </row>
    <row r="895" spans="2:48" s="31" customFormat="1" x14ac:dyDescent="0.2"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33"/>
      <c r="P895" s="33"/>
      <c r="Q895" s="33"/>
      <c r="S895" s="33"/>
      <c r="T895" s="34"/>
      <c r="U895" s="34"/>
      <c r="V895" s="34"/>
      <c r="AK895" s="33"/>
      <c r="AT895" s="33"/>
      <c r="AU895" s="33"/>
      <c r="AV895" s="33"/>
    </row>
    <row r="896" spans="2:48" s="31" customFormat="1" x14ac:dyDescent="0.2"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33"/>
      <c r="P896" s="33"/>
      <c r="Q896" s="33"/>
      <c r="S896" s="33"/>
      <c r="T896" s="34"/>
      <c r="U896" s="34"/>
      <c r="V896" s="34"/>
      <c r="AK896" s="33"/>
      <c r="AT896" s="33"/>
      <c r="AU896" s="33"/>
      <c r="AV896" s="33"/>
    </row>
    <row r="897" spans="2:48" s="31" customFormat="1" x14ac:dyDescent="0.2"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33"/>
      <c r="P897" s="33"/>
      <c r="Q897" s="33"/>
      <c r="S897" s="33"/>
      <c r="T897" s="34"/>
      <c r="U897" s="34"/>
      <c r="V897" s="34"/>
      <c r="AK897" s="33"/>
      <c r="AT897" s="33"/>
      <c r="AU897" s="33"/>
      <c r="AV897" s="33"/>
    </row>
    <row r="898" spans="2:48" s="31" customFormat="1" x14ac:dyDescent="0.2"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33"/>
      <c r="P898" s="33"/>
      <c r="Q898" s="33"/>
      <c r="S898" s="33"/>
      <c r="T898" s="34"/>
      <c r="U898" s="34"/>
      <c r="V898" s="34"/>
      <c r="AK898" s="33"/>
      <c r="AT898" s="33"/>
      <c r="AU898" s="33"/>
      <c r="AV898" s="33"/>
    </row>
    <row r="899" spans="2:48" s="31" customFormat="1" x14ac:dyDescent="0.2"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33"/>
      <c r="P899" s="33"/>
      <c r="Q899" s="33"/>
      <c r="S899" s="33"/>
      <c r="T899" s="34"/>
      <c r="U899" s="34"/>
      <c r="V899" s="34"/>
      <c r="AK899" s="33"/>
      <c r="AT899" s="33"/>
      <c r="AU899" s="33"/>
      <c r="AV899" s="33"/>
    </row>
    <row r="900" spans="2:48" s="31" customFormat="1" x14ac:dyDescent="0.2"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33"/>
      <c r="P900" s="33"/>
      <c r="Q900" s="33"/>
      <c r="S900" s="33"/>
      <c r="T900" s="34"/>
      <c r="U900" s="34"/>
      <c r="V900" s="34"/>
      <c r="AK900" s="33"/>
      <c r="AT900" s="33"/>
      <c r="AU900" s="33"/>
      <c r="AV900" s="33"/>
    </row>
    <row r="901" spans="2:48" s="31" customFormat="1" x14ac:dyDescent="0.2"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33"/>
      <c r="P901" s="33"/>
      <c r="Q901" s="33"/>
      <c r="S901" s="33"/>
      <c r="T901" s="34"/>
      <c r="U901" s="34"/>
      <c r="V901" s="34"/>
      <c r="AK901" s="33"/>
      <c r="AT901" s="33"/>
      <c r="AU901" s="33"/>
      <c r="AV901" s="33"/>
    </row>
    <row r="902" spans="2:48" s="31" customFormat="1" x14ac:dyDescent="0.2"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33"/>
      <c r="P902" s="33"/>
      <c r="Q902" s="33"/>
      <c r="S902" s="33"/>
      <c r="T902" s="34"/>
      <c r="U902" s="34"/>
      <c r="V902" s="34"/>
      <c r="AK902" s="33"/>
      <c r="AT902" s="33"/>
      <c r="AU902" s="33"/>
      <c r="AV902" s="33"/>
    </row>
    <row r="903" spans="2:48" s="31" customFormat="1" x14ac:dyDescent="0.2"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33"/>
      <c r="P903" s="33"/>
      <c r="Q903" s="33"/>
      <c r="S903" s="33"/>
      <c r="T903" s="34"/>
      <c r="U903" s="34"/>
      <c r="V903" s="34"/>
      <c r="AK903" s="33"/>
      <c r="AT903" s="33"/>
      <c r="AU903" s="33"/>
      <c r="AV903" s="33"/>
    </row>
    <row r="904" spans="2:48" s="31" customFormat="1" x14ac:dyDescent="0.2"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33"/>
      <c r="P904" s="33"/>
      <c r="Q904" s="33"/>
      <c r="S904" s="33"/>
      <c r="T904" s="34"/>
      <c r="U904" s="34"/>
      <c r="V904" s="34"/>
      <c r="AK904" s="33"/>
      <c r="AT904" s="33"/>
      <c r="AU904" s="33"/>
      <c r="AV904" s="33"/>
    </row>
    <row r="905" spans="2:48" s="31" customFormat="1" x14ac:dyDescent="0.2"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33"/>
      <c r="P905" s="33"/>
      <c r="Q905" s="33"/>
      <c r="S905" s="33"/>
      <c r="T905" s="34"/>
      <c r="U905" s="34"/>
      <c r="V905" s="34"/>
      <c r="AK905" s="33"/>
      <c r="AT905" s="33"/>
      <c r="AU905" s="33"/>
      <c r="AV905" s="33"/>
    </row>
    <row r="906" spans="2:48" s="31" customFormat="1" x14ac:dyDescent="0.2"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33"/>
      <c r="P906" s="33"/>
      <c r="Q906" s="33"/>
      <c r="S906" s="33"/>
      <c r="T906" s="34"/>
      <c r="U906" s="34"/>
      <c r="V906" s="34"/>
      <c r="AK906" s="33"/>
      <c r="AT906" s="33"/>
      <c r="AU906" s="33"/>
      <c r="AV906" s="33"/>
    </row>
    <row r="907" spans="2:48" s="31" customFormat="1" x14ac:dyDescent="0.2"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33"/>
      <c r="P907" s="33"/>
      <c r="Q907" s="33"/>
      <c r="S907" s="33"/>
      <c r="T907" s="34"/>
      <c r="U907" s="34"/>
      <c r="V907" s="34"/>
      <c r="AK907" s="33"/>
      <c r="AT907" s="33"/>
      <c r="AU907" s="33"/>
      <c r="AV907" s="33"/>
    </row>
    <row r="908" spans="2:48" s="31" customFormat="1" x14ac:dyDescent="0.2"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33"/>
      <c r="P908" s="33"/>
      <c r="Q908" s="33"/>
      <c r="S908" s="33"/>
      <c r="T908" s="34"/>
      <c r="U908" s="34"/>
      <c r="V908" s="34"/>
      <c r="AK908" s="33"/>
      <c r="AT908" s="33"/>
      <c r="AU908" s="33"/>
      <c r="AV908" s="33"/>
    </row>
    <row r="909" spans="2:48" s="31" customFormat="1" x14ac:dyDescent="0.2"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33"/>
      <c r="P909" s="33"/>
      <c r="Q909" s="33"/>
      <c r="S909" s="33"/>
      <c r="T909" s="34"/>
      <c r="U909" s="34"/>
      <c r="V909" s="34"/>
      <c r="AK909" s="33"/>
      <c r="AT909" s="33"/>
      <c r="AU909" s="33"/>
      <c r="AV909" s="33"/>
    </row>
    <row r="910" spans="2:48" s="31" customFormat="1" x14ac:dyDescent="0.2"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33"/>
      <c r="P910" s="33"/>
      <c r="Q910" s="33"/>
      <c r="S910" s="33"/>
      <c r="T910" s="34"/>
      <c r="U910" s="34"/>
      <c r="V910" s="34"/>
      <c r="AK910" s="33"/>
      <c r="AT910" s="33"/>
      <c r="AU910" s="33"/>
      <c r="AV910" s="33"/>
    </row>
    <row r="911" spans="2:48" s="31" customFormat="1" x14ac:dyDescent="0.2"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33"/>
      <c r="P911" s="33"/>
      <c r="Q911" s="33"/>
      <c r="S911" s="33"/>
      <c r="T911" s="34"/>
      <c r="U911" s="34"/>
      <c r="V911" s="34"/>
      <c r="AK911" s="33"/>
      <c r="AT911" s="33"/>
      <c r="AU911" s="33"/>
      <c r="AV911" s="33"/>
    </row>
    <row r="912" spans="2:48" s="31" customFormat="1" x14ac:dyDescent="0.2"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33"/>
      <c r="P912" s="33"/>
      <c r="Q912" s="33"/>
      <c r="S912" s="33"/>
      <c r="T912" s="34"/>
      <c r="U912" s="34"/>
      <c r="V912" s="34"/>
      <c r="AK912" s="33"/>
      <c r="AT912" s="33"/>
      <c r="AU912" s="33"/>
      <c r="AV912" s="33"/>
    </row>
    <row r="913" spans="2:48" s="31" customFormat="1" x14ac:dyDescent="0.2"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33"/>
      <c r="P913" s="33"/>
      <c r="Q913" s="33"/>
      <c r="S913" s="33"/>
      <c r="T913" s="34"/>
      <c r="U913" s="34"/>
      <c r="V913" s="34"/>
      <c r="AK913" s="33"/>
      <c r="AT913" s="33"/>
      <c r="AU913" s="33"/>
      <c r="AV913" s="33"/>
    </row>
    <row r="914" spans="2:48" s="31" customFormat="1" x14ac:dyDescent="0.2"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33"/>
      <c r="P914" s="33"/>
      <c r="Q914" s="33"/>
      <c r="S914" s="33"/>
      <c r="T914" s="34"/>
      <c r="U914" s="34"/>
      <c r="V914" s="34"/>
      <c r="AK914" s="33"/>
      <c r="AT914" s="33"/>
      <c r="AU914" s="33"/>
      <c r="AV914" s="33"/>
    </row>
    <row r="915" spans="2:48" s="31" customFormat="1" x14ac:dyDescent="0.2"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33"/>
      <c r="P915" s="33"/>
      <c r="Q915" s="33"/>
      <c r="S915" s="33"/>
      <c r="T915" s="34"/>
      <c r="U915" s="34"/>
      <c r="V915" s="34"/>
      <c r="AK915" s="33"/>
      <c r="AT915" s="33"/>
      <c r="AU915" s="33"/>
      <c r="AV915" s="33"/>
    </row>
    <row r="916" spans="2:48" s="31" customFormat="1" x14ac:dyDescent="0.2"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33"/>
      <c r="P916" s="33"/>
      <c r="Q916" s="33"/>
      <c r="S916" s="33"/>
      <c r="T916" s="34"/>
      <c r="U916" s="34"/>
      <c r="V916" s="34"/>
      <c r="AK916" s="33"/>
      <c r="AT916" s="33"/>
      <c r="AU916" s="33"/>
      <c r="AV916" s="33"/>
    </row>
    <row r="917" spans="2:48" s="31" customFormat="1" x14ac:dyDescent="0.2"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33"/>
      <c r="P917" s="33"/>
      <c r="Q917" s="33"/>
      <c r="S917" s="33"/>
      <c r="T917" s="34"/>
      <c r="U917" s="34"/>
      <c r="V917" s="34"/>
      <c r="AK917" s="33"/>
      <c r="AT917" s="33"/>
      <c r="AU917" s="33"/>
      <c r="AV917" s="33"/>
    </row>
    <row r="918" spans="2:48" s="31" customFormat="1" x14ac:dyDescent="0.2"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33"/>
      <c r="P918" s="33"/>
      <c r="Q918" s="33"/>
      <c r="S918" s="33"/>
      <c r="T918" s="34"/>
      <c r="U918" s="34"/>
      <c r="V918" s="34"/>
      <c r="AK918" s="33"/>
      <c r="AT918" s="33"/>
      <c r="AU918" s="33"/>
      <c r="AV918" s="33"/>
    </row>
    <row r="919" spans="2:48" s="31" customFormat="1" x14ac:dyDescent="0.2"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33"/>
      <c r="P919" s="33"/>
      <c r="Q919" s="33"/>
      <c r="S919" s="33"/>
      <c r="T919" s="34"/>
      <c r="U919" s="34"/>
      <c r="V919" s="34"/>
      <c r="AK919" s="33"/>
      <c r="AT919" s="33"/>
      <c r="AU919" s="33"/>
      <c r="AV919" s="33"/>
    </row>
    <row r="920" spans="2:48" s="31" customFormat="1" x14ac:dyDescent="0.2"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33"/>
      <c r="P920" s="33"/>
      <c r="Q920" s="33"/>
      <c r="S920" s="33"/>
      <c r="T920" s="34"/>
      <c r="U920" s="34"/>
      <c r="V920" s="34"/>
      <c r="AK920" s="33"/>
      <c r="AT920" s="33"/>
      <c r="AU920" s="33"/>
      <c r="AV920" s="33"/>
    </row>
    <row r="921" spans="2:48" s="31" customFormat="1" x14ac:dyDescent="0.2"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33"/>
      <c r="P921" s="33"/>
      <c r="Q921" s="33"/>
      <c r="S921" s="33"/>
      <c r="T921" s="34"/>
      <c r="U921" s="34"/>
      <c r="V921" s="34"/>
      <c r="AK921" s="33"/>
      <c r="AT921" s="33"/>
      <c r="AU921" s="33"/>
      <c r="AV921" s="33"/>
    </row>
    <row r="922" spans="2:48" s="31" customFormat="1" x14ac:dyDescent="0.2"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33"/>
      <c r="P922" s="33"/>
      <c r="Q922" s="33"/>
      <c r="S922" s="33"/>
      <c r="T922" s="34"/>
      <c r="U922" s="34"/>
      <c r="V922" s="34"/>
      <c r="AK922" s="33"/>
      <c r="AT922" s="33"/>
      <c r="AU922" s="33"/>
      <c r="AV922" s="33"/>
    </row>
    <row r="923" spans="2:48" s="31" customFormat="1" x14ac:dyDescent="0.2"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33"/>
      <c r="P923" s="33"/>
      <c r="Q923" s="33"/>
      <c r="S923" s="33"/>
      <c r="T923" s="34"/>
      <c r="U923" s="34"/>
      <c r="V923" s="34"/>
      <c r="AK923" s="33"/>
      <c r="AT923" s="33"/>
      <c r="AU923" s="33"/>
      <c r="AV923" s="33"/>
    </row>
    <row r="924" spans="2:48" s="31" customFormat="1" x14ac:dyDescent="0.2"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33"/>
      <c r="P924" s="33"/>
      <c r="Q924" s="33"/>
      <c r="S924" s="33"/>
      <c r="T924" s="34"/>
      <c r="U924" s="34"/>
      <c r="V924" s="34"/>
      <c r="AK924" s="33"/>
      <c r="AT924" s="33"/>
      <c r="AU924" s="33"/>
      <c r="AV924" s="33"/>
    </row>
    <row r="925" spans="2:48" s="31" customFormat="1" x14ac:dyDescent="0.2"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33"/>
      <c r="P925" s="33"/>
      <c r="Q925" s="33"/>
      <c r="S925" s="33"/>
      <c r="T925" s="34"/>
      <c r="U925" s="34"/>
      <c r="V925" s="34"/>
      <c r="AK925" s="33"/>
      <c r="AT925" s="33"/>
      <c r="AU925" s="33"/>
      <c r="AV925" s="33"/>
    </row>
    <row r="926" spans="2:48" s="31" customFormat="1" x14ac:dyDescent="0.2"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33"/>
      <c r="P926" s="33"/>
      <c r="Q926" s="33"/>
      <c r="S926" s="33"/>
      <c r="T926" s="34"/>
      <c r="U926" s="34"/>
      <c r="V926" s="34"/>
      <c r="AK926" s="33"/>
      <c r="AT926" s="33"/>
      <c r="AU926" s="33"/>
      <c r="AV926" s="33"/>
    </row>
    <row r="927" spans="2:48" s="31" customFormat="1" x14ac:dyDescent="0.2"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33"/>
      <c r="P927" s="33"/>
      <c r="Q927" s="33"/>
      <c r="S927" s="33"/>
      <c r="T927" s="34"/>
      <c r="U927" s="34"/>
      <c r="V927" s="34"/>
      <c r="AK927" s="33"/>
      <c r="AT927" s="33"/>
      <c r="AU927" s="33"/>
      <c r="AV927" s="33"/>
    </row>
    <row r="928" spans="2:48" s="31" customFormat="1" x14ac:dyDescent="0.2"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33"/>
      <c r="P928" s="33"/>
      <c r="Q928" s="33"/>
      <c r="S928" s="33"/>
      <c r="T928" s="34"/>
      <c r="U928" s="34"/>
      <c r="V928" s="34"/>
      <c r="AK928" s="33"/>
      <c r="AT928" s="33"/>
      <c r="AU928" s="33"/>
      <c r="AV928" s="33"/>
    </row>
    <row r="929" spans="2:48" s="31" customFormat="1" x14ac:dyDescent="0.2"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33"/>
      <c r="P929" s="33"/>
      <c r="Q929" s="33"/>
      <c r="S929" s="33"/>
      <c r="T929" s="34"/>
      <c r="U929" s="34"/>
      <c r="V929" s="34"/>
      <c r="AK929" s="33"/>
      <c r="AT929" s="33"/>
      <c r="AU929" s="33"/>
      <c r="AV929" s="33"/>
    </row>
    <row r="930" spans="2:48" s="31" customFormat="1" x14ac:dyDescent="0.2"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33"/>
      <c r="P930" s="33"/>
      <c r="Q930" s="33"/>
      <c r="S930" s="33"/>
      <c r="T930" s="34"/>
      <c r="U930" s="34"/>
      <c r="V930" s="34"/>
      <c r="AK930" s="33"/>
      <c r="AT930" s="33"/>
      <c r="AU930" s="33"/>
      <c r="AV930" s="33"/>
    </row>
    <row r="931" spans="2:48" s="31" customFormat="1" x14ac:dyDescent="0.2"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33"/>
      <c r="P931" s="33"/>
      <c r="Q931" s="33"/>
      <c r="S931" s="33"/>
      <c r="T931" s="34"/>
      <c r="U931" s="34"/>
      <c r="V931" s="34"/>
      <c r="AK931" s="33"/>
      <c r="AT931" s="33"/>
      <c r="AU931" s="33"/>
      <c r="AV931" s="33"/>
    </row>
    <row r="932" spans="2:48" s="31" customFormat="1" x14ac:dyDescent="0.2"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33"/>
      <c r="P932" s="33"/>
      <c r="Q932" s="33"/>
      <c r="S932" s="33"/>
      <c r="T932" s="34"/>
      <c r="U932" s="34"/>
      <c r="V932" s="34"/>
      <c r="AK932" s="33"/>
      <c r="AT932" s="33"/>
      <c r="AU932" s="33"/>
      <c r="AV932" s="33"/>
    </row>
    <row r="933" spans="2:48" s="31" customFormat="1" x14ac:dyDescent="0.2"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33"/>
      <c r="P933" s="33"/>
      <c r="Q933" s="33"/>
      <c r="S933" s="33"/>
      <c r="T933" s="34"/>
      <c r="U933" s="34"/>
      <c r="V933" s="34"/>
      <c r="AK933" s="33"/>
      <c r="AT933" s="33"/>
      <c r="AU933" s="33"/>
      <c r="AV933" s="33"/>
    </row>
    <row r="934" spans="2:48" s="31" customFormat="1" x14ac:dyDescent="0.2"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33"/>
      <c r="P934" s="33"/>
      <c r="Q934" s="33"/>
      <c r="S934" s="33"/>
      <c r="T934" s="34"/>
      <c r="U934" s="34"/>
      <c r="V934" s="34"/>
      <c r="AK934" s="33"/>
      <c r="AT934" s="33"/>
      <c r="AU934" s="33"/>
      <c r="AV934" s="33"/>
    </row>
    <row r="935" spans="2:48" s="31" customFormat="1" x14ac:dyDescent="0.2"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33"/>
      <c r="P935" s="33"/>
      <c r="Q935" s="33"/>
      <c r="S935" s="33"/>
      <c r="T935" s="34"/>
      <c r="U935" s="34"/>
      <c r="V935" s="34"/>
      <c r="AK935" s="33"/>
      <c r="AT935" s="33"/>
      <c r="AU935" s="33"/>
      <c r="AV935" s="33"/>
    </row>
    <row r="936" spans="2:48" s="31" customFormat="1" x14ac:dyDescent="0.2"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33"/>
      <c r="P936" s="33"/>
      <c r="Q936" s="33"/>
      <c r="S936" s="33"/>
      <c r="T936" s="34"/>
      <c r="U936" s="34"/>
      <c r="V936" s="34"/>
      <c r="AK936" s="33"/>
      <c r="AT936" s="33"/>
      <c r="AU936" s="33"/>
      <c r="AV936" s="33"/>
    </row>
    <row r="937" spans="2:48" s="31" customFormat="1" x14ac:dyDescent="0.2"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33"/>
      <c r="P937" s="33"/>
      <c r="Q937" s="33"/>
      <c r="S937" s="33"/>
      <c r="T937" s="34"/>
      <c r="U937" s="34"/>
      <c r="V937" s="34"/>
      <c r="AK937" s="33"/>
      <c r="AT937" s="33"/>
      <c r="AU937" s="33"/>
      <c r="AV937" s="33"/>
    </row>
    <row r="938" spans="2:48" s="31" customFormat="1" x14ac:dyDescent="0.2"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33"/>
      <c r="P938" s="33"/>
      <c r="Q938" s="33"/>
      <c r="S938" s="33"/>
      <c r="T938" s="34"/>
      <c r="U938" s="34"/>
      <c r="V938" s="34"/>
      <c r="AK938" s="33"/>
      <c r="AT938" s="33"/>
      <c r="AU938" s="33"/>
      <c r="AV938" s="33"/>
    </row>
    <row r="939" spans="2:48" s="31" customFormat="1" x14ac:dyDescent="0.2"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33"/>
      <c r="P939" s="33"/>
      <c r="Q939" s="33"/>
      <c r="S939" s="33"/>
      <c r="T939" s="34"/>
      <c r="U939" s="34"/>
      <c r="V939" s="34"/>
      <c r="AK939" s="33"/>
      <c r="AT939" s="33"/>
      <c r="AU939" s="33"/>
      <c r="AV939" s="33"/>
    </row>
    <row r="940" spans="2:48" s="31" customFormat="1" x14ac:dyDescent="0.2"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33"/>
      <c r="P940" s="33"/>
      <c r="Q940" s="33"/>
      <c r="S940" s="33"/>
      <c r="T940" s="34"/>
      <c r="U940" s="34"/>
      <c r="V940" s="34"/>
      <c r="AK940" s="33"/>
      <c r="AT940" s="33"/>
      <c r="AU940" s="33"/>
      <c r="AV940" s="33"/>
    </row>
    <row r="941" spans="2:48" s="31" customFormat="1" x14ac:dyDescent="0.2"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33"/>
      <c r="P941" s="33"/>
      <c r="Q941" s="33"/>
      <c r="S941" s="33"/>
      <c r="T941" s="34"/>
      <c r="U941" s="34"/>
      <c r="V941" s="34"/>
      <c r="AK941" s="33"/>
      <c r="AT941" s="33"/>
      <c r="AU941" s="33"/>
      <c r="AV941" s="33"/>
    </row>
    <row r="942" spans="2:48" s="31" customFormat="1" x14ac:dyDescent="0.2"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33"/>
      <c r="P942" s="33"/>
      <c r="Q942" s="33"/>
      <c r="S942" s="33"/>
      <c r="T942" s="34"/>
      <c r="U942" s="34"/>
      <c r="V942" s="34"/>
      <c r="AK942" s="33"/>
      <c r="AT942" s="33"/>
      <c r="AU942" s="33"/>
      <c r="AV942" s="33"/>
    </row>
    <row r="943" spans="2:48" s="31" customFormat="1" x14ac:dyDescent="0.2"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33"/>
      <c r="P943" s="33"/>
      <c r="Q943" s="33"/>
      <c r="S943" s="33"/>
      <c r="T943" s="34"/>
      <c r="U943" s="34"/>
      <c r="V943" s="34"/>
      <c r="AK943" s="33"/>
      <c r="AT943" s="33"/>
      <c r="AU943" s="33"/>
      <c r="AV943" s="33"/>
    </row>
    <row r="944" spans="2:48" s="31" customFormat="1" x14ac:dyDescent="0.2"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33"/>
      <c r="P944" s="33"/>
      <c r="Q944" s="33"/>
      <c r="S944" s="33"/>
      <c r="T944" s="34"/>
      <c r="U944" s="34"/>
      <c r="V944" s="34"/>
      <c r="AK944" s="33"/>
      <c r="AT944" s="33"/>
      <c r="AU944" s="33"/>
      <c r="AV944" s="33"/>
    </row>
    <row r="945" spans="2:48" s="31" customFormat="1" x14ac:dyDescent="0.2"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33"/>
      <c r="P945" s="33"/>
      <c r="Q945" s="33"/>
      <c r="S945" s="33"/>
      <c r="T945" s="34"/>
      <c r="U945" s="34"/>
      <c r="V945" s="34"/>
      <c r="AK945" s="33"/>
      <c r="AT945" s="33"/>
      <c r="AU945" s="33"/>
      <c r="AV945" s="33"/>
    </row>
    <row r="946" spans="2:48" s="31" customFormat="1" x14ac:dyDescent="0.2"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33"/>
      <c r="P946" s="33"/>
      <c r="Q946" s="33"/>
      <c r="S946" s="33"/>
      <c r="T946" s="34"/>
      <c r="U946" s="34"/>
      <c r="V946" s="34"/>
      <c r="AK946" s="33"/>
      <c r="AT946" s="33"/>
      <c r="AU946" s="33"/>
      <c r="AV946" s="33"/>
    </row>
    <row r="947" spans="2:48" s="31" customFormat="1" x14ac:dyDescent="0.2"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33"/>
      <c r="P947" s="33"/>
      <c r="Q947" s="33"/>
      <c r="S947" s="33"/>
      <c r="T947" s="34"/>
      <c r="U947" s="34"/>
      <c r="V947" s="34"/>
      <c r="AK947" s="33"/>
      <c r="AT947" s="33"/>
      <c r="AU947" s="33"/>
      <c r="AV947" s="33"/>
    </row>
    <row r="948" spans="2:48" s="31" customFormat="1" x14ac:dyDescent="0.2"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33"/>
      <c r="P948" s="33"/>
      <c r="Q948" s="33"/>
      <c r="S948" s="33"/>
      <c r="T948" s="34"/>
      <c r="U948" s="34"/>
      <c r="V948" s="34"/>
      <c r="AK948" s="33"/>
      <c r="AT948" s="33"/>
      <c r="AU948" s="33"/>
      <c r="AV948" s="33"/>
    </row>
    <row r="949" spans="2:48" s="31" customFormat="1" x14ac:dyDescent="0.2"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33"/>
      <c r="P949" s="33"/>
      <c r="Q949" s="33"/>
      <c r="S949" s="33"/>
      <c r="T949" s="34"/>
      <c r="U949" s="34"/>
      <c r="V949" s="34"/>
      <c r="AK949" s="33"/>
      <c r="AT949" s="33"/>
      <c r="AU949" s="33"/>
      <c r="AV949" s="33"/>
    </row>
    <row r="950" spans="2:48" s="31" customFormat="1" x14ac:dyDescent="0.2"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33"/>
      <c r="P950" s="33"/>
      <c r="Q950" s="33"/>
      <c r="S950" s="33"/>
      <c r="T950" s="34"/>
      <c r="U950" s="34"/>
      <c r="V950" s="34"/>
      <c r="AK950" s="33"/>
      <c r="AT950" s="33"/>
      <c r="AU950" s="33"/>
      <c r="AV950" s="33"/>
    </row>
    <row r="951" spans="2:48" s="31" customFormat="1" x14ac:dyDescent="0.2"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33"/>
      <c r="P951" s="33"/>
      <c r="Q951" s="33"/>
      <c r="S951" s="33"/>
      <c r="T951" s="34"/>
      <c r="U951" s="34"/>
      <c r="V951" s="34"/>
      <c r="AK951" s="33"/>
      <c r="AT951" s="33"/>
      <c r="AU951" s="33"/>
      <c r="AV951" s="33"/>
    </row>
    <row r="952" spans="2:48" s="31" customFormat="1" x14ac:dyDescent="0.2"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33"/>
      <c r="P952" s="33"/>
      <c r="Q952" s="33"/>
      <c r="S952" s="33"/>
      <c r="T952" s="34"/>
      <c r="U952" s="34"/>
      <c r="V952" s="34"/>
      <c r="AK952" s="33"/>
      <c r="AT952" s="33"/>
      <c r="AU952" s="33"/>
      <c r="AV952" s="33"/>
    </row>
    <row r="953" spans="2:48" s="31" customFormat="1" x14ac:dyDescent="0.2"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33"/>
      <c r="P953" s="33"/>
      <c r="Q953" s="33"/>
      <c r="S953" s="33"/>
      <c r="T953" s="34"/>
      <c r="U953" s="34"/>
      <c r="V953" s="34"/>
      <c r="AK953" s="33"/>
      <c r="AT953" s="33"/>
      <c r="AU953" s="33"/>
      <c r="AV953" s="33"/>
    </row>
    <row r="954" spans="2:48" s="31" customFormat="1" x14ac:dyDescent="0.2"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33"/>
      <c r="P954" s="33"/>
      <c r="Q954" s="33"/>
      <c r="S954" s="33"/>
      <c r="T954" s="34"/>
      <c r="U954" s="34"/>
      <c r="V954" s="34"/>
      <c r="AK954" s="33"/>
      <c r="AT954" s="33"/>
      <c r="AU954" s="33"/>
      <c r="AV954" s="33"/>
    </row>
    <row r="955" spans="2:48" s="31" customFormat="1" x14ac:dyDescent="0.2"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33"/>
      <c r="P955" s="33"/>
      <c r="Q955" s="33"/>
      <c r="S955" s="33"/>
      <c r="T955" s="34"/>
      <c r="U955" s="34"/>
      <c r="V955" s="34"/>
      <c r="AK955" s="33"/>
      <c r="AT955" s="33"/>
      <c r="AU955" s="33"/>
      <c r="AV955" s="33"/>
    </row>
    <row r="956" spans="2:48" s="31" customFormat="1" x14ac:dyDescent="0.2"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33"/>
      <c r="P956" s="33"/>
      <c r="Q956" s="33"/>
      <c r="S956" s="33"/>
      <c r="T956" s="34"/>
      <c r="U956" s="34"/>
      <c r="V956" s="34"/>
      <c r="AK956" s="33"/>
      <c r="AT956" s="33"/>
      <c r="AU956" s="33"/>
      <c r="AV956" s="33"/>
    </row>
    <row r="957" spans="2:48" s="31" customFormat="1" x14ac:dyDescent="0.2"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33"/>
      <c r="P957" s="33"/>
      <c r="Q957" s="33"/>
      <c r="S957" s="33"/>
      <c r="T957" s="34"/>
      <c r="U957" s="34"/>
      <c r="V957" s="34"/>
      <c r="AK957" s="33"/>
      <c r="AT957" s="33"/>
      <c r="AU957" s="33"/>
      <c r="AV957" s="33"/>
    </row>
    <row r="958" spans="2:48" s="31" customFormat="1" x14ac:dyDescent="0.2"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33"/>
      <c r="P958" s="33"/>
      <c r="Q958" s="33"/>
      <c r="S958" s="33"/>
      <c r="T958" s="34"/>
      <c r="U958" s="34"/>
      <c r="V958" s="34"/>
      <c r="AK958" s="33"/>
      <c r="AT958" s="33"/>
      <c r="AU958" s="33"/>
      <c r="AV958" s="33"/>
    </row>
    <row r="959" spans="2:48" s="31" customFormat="1" x14ac:dyDescent="0.2"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33"/>
      <c r="P959" s="33"/>
      <c r="Q959" s="33"/>
      <c r="S959" s="33"/>
      <c r="T959" s="34"/>
      <c r="U959" s="34"/>
      <c r="V959" s="34"/>
      <c r="AK959" s="33"/>
      <c r="AT959" s="33"/>
      <c r="AU959" s="33"/>
      <c r="AV959" s="33"/>
    </row>
    <row r="960" spans="2:48" s="31" customFormat="1" x14ac:dyDescent="0.2"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33"/>
      <c r="P960" s="33"/>
      <c r="Q960" s="33"/>
      <c r="S960" s="33"/>
      <c r="T960" s="34"/>
      <c r="U960" s="34"/>
      <c r="V960" s="34"/>
      <c r="AK960" s="33"/>
      <c r="AT960" s="33"/>
      <c r="AU960" s="33"/>
      <c r="AV960" s="33"/>
    </row>
    <row r="961" spans="2:48" s="31" customFormat="1" x14ac:dyDescent="0.2"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33"/>
      <c r="P961" s="33"/>
      <c r="Q961" s="33"/>
      <c r="S961" s="33"/>
      <c r="T961" s="34"/>
      <c r="U961" s="34"/>
      <c r="V961" s="34"/>
      <c r="AK961" s="33"/>
      <c r="AT961" s="33"/>
      <c r="AU961" s="33"/>
      <c r="AV961" s="33"/>
    </row>
    <row r="962" spans="2:48" s="31" customFormat="1" x14ac:dyDescent="0.2"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33"/>
      <c r="P962" s="33"/>
      <c r="Q962" s="33"/>
      <c r="S962" s="33"/>
      <c r="T962" s="34"/>
      <c r="U962" s="34"/>
      <c r="V962" s="34"/>
      <c r="AK962" s="33"/>
      <c r="AT962" s="33"/>
      <c r="AU962" s="33"/>
      <c r="AV962" s="33"/>
    </row>
    <row r="963" spans="2:48" s="31" customFormat="1" x14ac:dyDescent="0.2"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33"/>
      <c r="P963" s="33"/>
      <c r="Q963" s="33"/>
      <c r="S963" s="33"/>
      <c r="T963" s="34"/>
      <c r="U963" s="34"/>
      <c r="V963" s="34"/>
      <c r="AK963" s="33"/>
      <c r="AT963" s="33"/>
      <c r="AU963" s="33"/>
      <c r="AV963" s="33"/>
    </row>
    <row r="964" spans="2:48" s="31" customFormat="1" x14ac:dyDescent="0.2"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33"/>
      <c r="P964" s="33"/>
      <c r="Q964" s="33"/>
      <c r="S964" s="33"/>
      <c r="T964" s="34"/>
      <c r="U964" s="34"/>
      <c r="V964" s="34"/>
      <c r="AK964" s="33"/>
      <c r="AT964" s="33"/>
      <c r="AU964" s="33"/>
      <c r="AV964" s="33"/>
    </row>
    <row r="965" spans="2:48" s="31" customFormat="1" x14ac:dyDescent="0.2"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33"/>
      <c r="P965" s="33"/>
      <c r="Q965" s="33"/>
      <c r="S965" s="33"/>
      <c r="T965" s="34"/>
      <c r="U965" s="34"/>
      <c r="V965" s="34"/>
      <c r="AK965" s="33"/>
      <c r="AT965" s="33"/>
      <c r="AU965" s="33"/>
      <c r="AV965" s="33"/>
    </row>
    <row r="966" spans="2:48" s="31" customFormat="1" x14ac:dyDescent="0.2"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33"/>
      <c r="P966" s="33"/>
      <c r="Q966" s="33"/>
      <c r="S966" s="33"/>
      <c r="T966" s="34"/>
      <c r="U966" s="34"/>
      <c r="V966" s="34"/>
      <c r="AK966" s="33"/>
      <c r="AT966" s="33"/>
      <c r="AU966" s="33"/>
      <c r="AV966" s="33"/>
    </row>
    <row r="967" spans="2:48" s="31" customFormat="1" x14ac:dyDescent="0.2"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33"/>
      <c r="P967" s="33"/>
      <c r="Q967" s="33"/>
      <c r="S967" s="33"/>
      <c r="T967" s="34"/>
      <c r="U967" s="34"/>
      <c r="V967" s="34"/>
      <c r="AK967" s="33"/>
      <c r="AT967" s="33"/>
      <c r="AU967" s="33"/>
      <c r="AV967" s="33"/>
    </row>
    <row r="968" spans="2:48" s="31" customFormat="1" x14ac:dyDescent="0.2"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33"/>
      <c r="P968" s="33"/>
      <c r="Q968" s="33"/>
      <c r="S968" s="33"/>
      <c r="T968" s="34"/>
      <c r="U968" s="34"/>
      <c r="V968" s="34"/>
      <c r="AK968" s="33"/>
      <c r="AT968" s="33"/>
      <c r="AU968" s="33"/>
      <c r="AV968" s="33"/>
    </row>
    <row r="969" spans="2:48" s="31" customFormat="1" x14ac:dyDescent="0.2"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33"/>
      <c r="P969" s="33"/>
      <c r="Q969" s="33"/>
      <c r="S969" s="33"/>
      <c r="T969" s="34"/>
      <c r="U969" s="34"/>
      <c r="V969" s="34"/>
      <c r="AK969" s="33"/>
      <c r="AT969" s="33"/>
      <c r="AU969" s="33"/>
      <c r="AV969" s="33"/>
    </row>
    <row r="970" spans="2:48" s="31" customFormat="1" x14ac:dyDescent="0.2"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33"/>
      <c r="P970" s="33"/>
      <c r="Q970" s="33"/>
      <c r="S970" s="33"/>
      <c r="T970" s="34"/>
      <c r="U970" s="34"/>
      <c r="V970" s="34"/>
      <c r="AK970" s="33"/>
      <c r="AT970" s="33"/>
      <c r="AU970" s="33"/>
      <c r="AV970" s="33"/>
    </row>
    <row r="971" spans="2:48" s="31" customFormat="1" x14ac:dyDescent="0.2"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33"/>
      <c r="P971" s="33"/>
      <c r="Q971" s="33"/>
      <c r="S971" s="33"/>
      <c r="T971" s="34"/>
      <c r="U971" s="34"/>
      <c r="V971" s="34"/>
      <c r="AK971" s="33"/>
      <c r="AT971" s="33"/>
      <c r="AU971" s="33"/>
      <c r="AV971" s="33"/>
    </row>
    <row r="972" spans="2:48" s="31" customFormat="1" x14ac:dyDescent="0.2"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33"/>
      <c r="P972" s="33"/>
      <c r="Q972" s="33"/>
      <c r="S972" s="33"/>
      <c r="T972" s="34"/>
      <c r="U972" s="34"/>
      <c r="V972" s="34"/>
      <c r="AK972" s="33"/>
      <c r="AT972" s="33"/>
      <c r="AU972" s="33"/>
      <c r="AV972" s="33"/>
    </row>
    <row r="973" spans="2:48" s="31" customFormat="1" x14ac:dyDescent="0.2"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33"/>
      <c r="P973" s="33"/>
      <c r="Q973" s="33"/>
      <c r="S973" s="33"/>
      <c r="T973" s="34"/>
      <c r="U973" s="34"/>
      <c r="V973" s="34"/>
      <c r="AK973" s="33"/>
      <c r="AT973" s="33"/>
      <c r="AU973" s="33"/>
      <c r="AV973" s="33"/>
    </row>
    <row r="974" spans="2:48" s="31" customFormat="1" x14ac:dyDescent="0.2"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33"/>
      <c r="P974" s="33"/>
      <c r="Q974" s="33"/>
      <c r="S974" s="33"/>
      <c r="T974" s="34"/>
      <c r="U974" s="34"/>
      <c r="V974" s="34"/>
      <c r="AK974" s="33"/>
      <c r="AT974" s="33"/>
      <c r="AU974" s="33"/>
      <c r="AV974" s="33"/>
    </row>
    <row r="975" spans="2:48" s="31" customFormat="1" x14ac:dyDescent="0.2"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33"/>
      <c r="P975" s="33"/>
      <c r="Q975" s="33"/>
      <c r="S975" s="33"/>
      <c r="T975" s="34"/>
      <c r="U975" s="34"/>
      <c r="V975" s="34"/>
      <c r="AK975" s="33"/>
      <c r="AT975" s="33"/>
      <c r="AU975" s="33"/>
      <c r="AV975" s="33"/>
    </row>
    <row r="976" spans="2:48" s="31" customFormat="1" x14ac:dyDescent="0.2"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33"/>
      <c r="P976" s="33"/>
      <c r="Q976" s="33"/>
      <c r="S976" s="33"/>
      <c r="T976" s="34"/>
      <c r="U976" s="34"/>
      <c r="V976" s="34"/>
      <c r="AK976" s="33"/>
      <c r="AT976" s="33"/>
      <c r="AU976" s="33"/>
      <c r="AV976" s="33"/>
    </row>
    <row r="977" spans="2:48" s="31" customFormat="1" x14ac:dyDescent="0.2"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33"/>
      <c r="P977" s="33"/>
      <c r="Q977" s="33"/>
      <c r="S977" s="33"/>
      <c r="T977" s="34"/>
      <c r="U977" s="34"/>
      <c r="V977" s="34"/>
      <c r="AK977" s="33"/>
      <c r="AT977" s="33"/>
      <c r="AU977" s="33"/>
      <c r="AV977" s="33"/>
    </row>
    <row r="978" spans="2:48" s="31" customFormat="1" x14ac:dyDescent="0.2"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33"/>
      <c r="P978" s="33"/>
      <c r="Q978" s="33"/>
      <c r="S978" s="33"/>
      <c r="T978" s="34"/>
      <c r="U978" s="34"/>
      <c r="V978" s="34"/>
      <c r="AK978" s="33"/>
      <c r="AT978" s="33"/>
      <c r="AU978" s="33"/>
      <c r="AV978" s="33"/>
    </row>
    <row r="979" spans="2:48" s="31" customFormat="1" x14ac:dyDescent="0.2"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33"/>
      <c r="P979" s="33"/>
      <c r="Q979" s="33"/>
      <c r="S979" s="33"/>
      <c r="T979" s="34"/>
      <c r="U979" s="34"/>
      <c r="V979" s="34"/>
      <c r="AK979" s="33"/>
      <c r="AT979" s="33"/>
      <c r="AU979" s="33"/>
      <c r="AV979" s="33"/>
    </row>
    <row r="980" spans="2:48" s="31" customFormat="1" x14ac:dyDescent="0.2"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33"/>
      <c r="P980" s="33"/>
      <c r="Q980" s="33"/>
      <c r="S980" s="33"/>
      <c r="T980" s="34"/>
      <c r="U980" s="34"/>
      <c r="V980" s="34"/>
      <c r="AK980" s="33"/>
      <c r="AT980" s="33"/>
      <c r="AU980" s="33"/>
      <c r="AV980" s="33"/>
    </row>
    <row r="981" spans="2:48" s="31" customFormat="1" x14ac:dyDescent="0.2"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33"/>
      <c r="P981" s="33"/>
      <c r="Q981" s="33"/>
      <c r="S981" s="33"/>
      <c r="T981" s="34"/>
      <c r="U981" s="34"/>
      <c r="V981" s="34"/>
      <c r="AK981" s="33"/>
      <c r="AT981" s="33"/>
      <c r="AU981" s="33"/>
      <c r="AV981" s="33"/>
    </row>
    <row r="982" spans="2:48" s="31" customFormat="1" x14ac:dyDescent="0.2"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33"/>
      <c r="P982" s="33"/>
      <c r="Q982" s="33"/>
      <c r="S982" s="33"/>
      <c r="T982" s="34"/>
      <c r="U982" s="34"/>
      <c r="V982" s="34"/>
      <c r="AK982" s="33"/>
      <c r="AT982" s="33"/>
      <c r="AU982" s="33"/>
      <c r="AV982" s="33"/>
    </row>
    <row r="983" spans="2:48" s="31" customFormat="1" x14ac:dyDescent="0.2"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33"/>
      <c r="P983" s="33"/>
      <c r="Q983" s="33"/>
      <c r="S983" s="33"/>
      <c r="T983" s="34"/>
      <c r="U983" s="34"/>
      <c r="V983" s="34"/>
      <c r="AK983" s="33"/>
      <c r="AT983" s="33"/>
      <c r="AU983" s="33"/>
      <c r="AV983" s="33"/>
    </row>
    <row r="984" spans="2:48" s="31" customFormat="1" x14ac:dyDescent="0.2"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33"/>
      <c r="P984" s="33"/>
      <c r="Q984" s="33"/>
      <c r="S984" s="33"/>
      <c r="T984" s="34"/>
      <c r="U984" s="34"/>
      <c r="V984" s="34"/>
      <c r="AK984" s="33"/>
      <c r="AT984" s="33"/>
      <c r="AU984" s="33"/>
      <c r="AV984" s="33"/>
    </row>
    <row r="985" spans="2:48" s="31" customFormat="1" x14ac:dyDescent="0.2"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33"/>
      <c r="P985" s="33"/>
      <c r="Q985" s="33"/>
      <c r="S985" s="33"/>
      <c r="T985" s="34"/>
      <c r="U985" s="34"/>
      <c r="V985" s="34"/>
      <c r="AK985" s="33"/>
      <c r="AT985" s="33"/>
      <c r="AU985" s="33"/>
      <c r="AV985" s="33"/>
    </row>
    <row r="986" spans="2:48" s="31" customFormat="1" x14ac:dyDescent="0.2"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33"/>
      <c r="P986" s="33"/>
      <c r="Q986" s="33"/>
      <c r="S986" s="33"/>
      <c r="T986" s="34"/>
      <c r="U986" s="34"/>
      <c r="V986" s="34"/>
      <c r="AK986" s="33"/>
      <c r="AT986" s="33"/>
      <c r="AU986" s="33"/>
      <c r="AV986" s="33"/>
    </row>
    <row r="987" spans="2:48" s="31" customFormat="1" x14ac:dyDescent="0.2"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33"/>
      <c r="P987" s="33"/>
      <c r="Q987" s="33"/>
      <c r="S987" s="33"/>
      <c r="T987" s="34"/>
      <c r="U987" s="34"/>
      <c r="V987" s="34"/>
      <c r="AK987" s="33"/>
      <c r="AT987" s="33"/>
      <c r="AU987" s="33"/>
      <c r="AV987" s="33"/>
    </row>
    <row r="988" spans="2:48" s="31" customFormat="1" x14ac:dyDescent="0.2"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33"/>
      <c r="P988" s="33"/>
      <c r="Q988" s="33"/>
      <c r="S988" s="33"/>
      <c r="T988" s="34"/>
      <c r="U988" s="34"/>
      <c r="V988" s="34"/>
      <c r="AK988" s="33"/>
      <c r="AT988" s="33"/>
      <c r="AU988" s="33"/>
      <c r="AV988" s="33"/>
    </row>
    <row r="989" spans="2:48" s="31" customFormat="1" x14ac:dyDescent="0.2"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33"/>
      <c r="P989" s="33"/>
      <c r="Q989" s="33"/>
      <c r="S989" s="33"/>
      <c r="T989" s="34"/>
      <c r="U989" s="34"/>
      <c r="V989" s="34"/>
      <c r="AK989" s="33"/>
      <c r="AT989" s="33"/>
      <c r="AU989" s="33"/>
      <c r="AV989" s="33"/>
    </row>
    <row r="990" spans="2:48" s="31" customFormat="1" x14ac:dyDescent="0.2"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33"/>
      <c r="P990" s="33"/>
      <c r="Q990" s="33"/>
      <c r="S990" s="33"/>
      <c r="T990" s="34"/>
      <c r="U990" s="34"/>
      <c r="V990" s="34"/>
      <c r="AK990" s="33"/>
      <c r="AT990" s="33"/>
      <c r="AU990" s="33"/>
      <c r="AV990" s="33"/>
    </row>
    <row r="991" spans="2:48" s="31" customFormat="1" x14ac:dyDescent="0.2"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33"/>
      <c r="P991" s="33"/>
      <c r="Q991" s="33"/>
      <c r="S991" s="33"/>
      <c r="T991" s="34"/>
      <c r="U991" s="34"/>
      <c r="V991" s="34"/>
      <c r="AK991" s="33"/>
      <c r="AT991" s="33"/>
      <c r="AU991" s="33"/>
      <c r="AV991" s="33"/>
    </row>
    <row r="992" spans="2:48" s="31" customFormat="1" x14ac:dyDescent="0.2"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33"/>
      <c r="P992" s="33"/>
      <c r="Q992" s="33"/>
      <c r="S992" s="33"/>
      <c r="T992" s="34"/>
      <c r="U992" s="34"/>
      <c r="V992" s="34"/>
      <c r="AK992" s="33"/>
      <c r="AT992" s="33"/>
      <c r="AU992" s="33"/>
      <c r="AV992" s="33"/>
    </row>
    <row r="993" spans="2:48" s="31" customFormat="1" x14ac:dyDescent="0.2"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33"/>
      <c r="P993" s="33"/>
      <c r="Q993" s="33"/>
      <c r="S993" s="33"/>
      <c r="T993" s="34"/>
      <c r="U993" s="34"/>
      <c r="V993" s="34"/>
      <c r="AK993" s="33"/>
      <c r="AT993" s="33"/>
      <c r="AU993" s="33"/>
      <c r="AV993" s="33"/>
    </row>
    <row r="994" spans="2:48" s="31" customFormat="1" x14ac:dyDescent="0.2"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33"/>
      <c r="P994" s="33"/>
      <c r="Q994" s="33"/>
      <c r="S994" s="33"/>
      <c r="T994" s="34"/>
      <c r="U994" s="34"/>
      <c r="V994" s="34"/>
      <c r="AK994" s="33"/>
      <c r="AT994" s="33"/>
      <c r="AU994" s="33"/>
      <c r="AV994" s="33"/>
    </row>
    <row r="995" spans="2:48" s="31" customFormat="1" x14ac:dyDescent="0.2"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33"/>
      <c r="P995" s="33"/>
      <c r="Q995" s="33"/>
      <c r="S995" s="33"/>
      <c r="T995" s="34"/>
      <c r="U995" s="34"/>
      <c r="V995" s="34"/>
      <c r="AK995" s="33"/>
      <c r="AT995" s="33"/>
      <c r="AU995" s="33"/>
      <c r="AV995" s="33"/>
    </row>
    <row r="996" spans="2:48" s="31" customFormat="1" x14ac:dyDescent="0.2"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33"/>
      <c r="P996" s="33"/>
      <c r="Q996" s="33"/>
      <c r="S996" s="33"/>
      <c r="T996" s="34"/>
      <c r="U996" s="34"/>
      <c r="V996" s="34"/>
      <c r="AK996" s="33"/>
      <c r="AT996" s="33"/>
      <c r="AU996" s="33"/>
      <c r="AV996" s="33"/>
    </row>
    <row r="997" spans="2:48" s="31" customFormat="1" x14ac:dyDescent="0.2"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33"/>
      <c r="P997" s="33"/>
      <c r="Q997" s="33"/>
      <c r="S997" s="33"/>
      <c r="T997" s="34"/>
      <c r="U997" s="34"/>
      <c r="V997" s="34"/>
      <c r="AK997" s="33"/>
      <c r="AT997" s="33"/>
      <c r="AU997" s="33"/>
      <c r="AV997" s="33"/>
    </row>
    <row r="998" spans="2:48" s="31" customFormat="1" x14ac:dyDescent="0.2"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33"/>
      <c r="P998" s="33"/>
      <c r="Q998" s="33"/>
      <c r="S998" s="33"/>
      <c r="T998" s="34"/>
      <c r="U998" s="34"/>
      <c r="V998" s="34"/>
      <c r="AK998" s="33"/>
      <c r="AT998" s="33"/>
      <c r="AU998" s="33"/>
      <c r="AV998" s="33"/>
    </row>
    <row r="999" spans="2:48" s="31" customFormat="1" x14ac:dyDescent="0.2"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33"/>
      <c r="P999" s="33"/>
      <c r="Q999" s="33"/>
      <c r="S999" s="33"/>
      <c r="T999" s="34"/>
      <c r="U999" s="34"/>
      <c r="V999" s="34"/>
      <c r="AK999" s="33"/>
      <c r="AT999" s="33"/>
      <c r="AU999" s="33"/>
      <c r="AV999" s="33"/>
    </row>
    <row r="1000" spans="2:48" s="31" customFormat="1" x14ac:dyDescent="0.2">
      <c r="B1000" s="215"/>
      <c r="C1000" s="215"/>
      <c r="D1000" s="215"/>
      <c r="E1000" s="215"/>
      <c r="F1000" s="215"/>
      <c r="G1000" s="215"/>
      <c r="H1000" s="215"/>
      <c r="I1000" s="215"/>
      <c r="J1000" s="215"/>
      <c r="K1000" s="215"/>
      <c r="L1000" s="215"/>
      <c r="M1000" s="215"/>
      <c r="N1000" s="33"/>
      <c r="P1000" s="33"/>
      <c r="Q1000" s="33"/>
      <c r="S1000" s="33"/>
      <c r="T1000" s="34"/>
      <c r="U1000" s="34"/>
      <c r="V1000" s="34"/>
      <c r="AK1000" s="33"/>
      <c r="AT1000" s="33"/>
      <c r="AU1000" s="33"/>
      <c r="AV1000" s="33"/>
    </row>
    <row r="1001" spans="2:48" s="31" customFormat="1" x14ac:dyDescent="0.2">
      <c r="B1001" s="215"/>
      <c r="C1001" s="215"/>
      <c r="D1001" s="215"/>
      <c r="E1001" s="215"/>
      <c r="F1001" s="215"/>
      <c r="G1001" s="215"/>
      <c r="H1001" s="215"/>
      <c r="I1001" s="215"/>
      <c r="J1001" s="215"/>
      <c r="K1001" s="215"/>
      <c r="L1001" s="215"/>
      <c r="M1001" s="215"/>
      <c r="N1001" s="33"/>
      <c r="P1001" s="33"/>
      <c r="Q1001" s="33"/>
      <c r="S1001" s="33"/>
      <c r="T1001" s="34"/>
      <c r="U1001" s="34"/>
      <c r="V1001" s="34"/>
      <c r="AK1001" s="33"/>
      <c r="AT1001" s="33"/>
      <c r="AU1001" s="33"/>
      <c r="AV1001" s="33"/>
    </row>
    <row r="1002" spans="2:48" s="31" customFormat="1" x14ac:dyDescent="0.2">
      <c r="B1002" s="215"/>
      <c r="C1002" s="215"/>
      <c r="D1002" s="215"/>
      <c r="E1002" s="215"/>
      <c r="F1002" s="215"/>
      <c r="G1002" s="215"/>
      <c r="H1002" s="215"/>
      <c r="I1002" s="215"/>
      <c r="J1002" s="215"/>
      <c r="K1002" s="215"/>
      <c r="L1002" s="215"/>
      <c r="M1002" s="215"/>
      <c r="N1002" s="33"/>
      <c r="P1002" s="33"/>
      <c r="Q1002" s="33"/>
      <c r="S1002" s="33"/>
      <c r="T1002" s="34"/>
      <c r="U1002" s="34"/>
      <c r="V1002" s="34"/>
      <c r="AK1002" s="33"/>
      <c r="AT1002" s="33"/>
      <c r="AU1002" s="33"/>
      <c r="AV1002" s="33"/>
    </row>
    <row r="1003" spans="2:48" s="31" customFormat="1" x14ac:dyDescent="0.2">
      <c r="B1003" s="215"/>
      <c r="C1003" s="215"/>
      <c r="D1003" s="215"/>
      <c r="E1003" s="215"/>
      <c r="F1003" s="215"/>
      <c r="G1003" s="215"/>
      <c r="H1003" s="215"/>
      <c r="I1003" s="215"/>
      <c r="J1003" s="215"/>
      <c r="K1003" s="215"/>
      <c r="L1003" s="215"/>
      <c r="M1003" s="215"/>
      <c r="N1003" s="33"/>
      <c r="P1003" s="33"/>
      <c r="Q1003" s="33"/>
      <c r="S1003" s="33"/>
      <c r="T1003" s="34"/>
      <c r="U1003" s="34"/>
      <c r="V1003" s="34"/>
      <c r="AK1003" s="33"/>
      <c r="AT1003" s="33"/>
      <c r="AU1003" s="33"/>
      <c r="AV1003" s="33"/>
    </row>
    <row r="1004" spans="2:48" s="31" customFormat="1" x14ac:dyDescent="0.2">
      <c r="B1004" s="215"/>
      <c r="C1004" s="215"/>
      <c r="D1004" s="215"/>
      <c r="E1004" s="215"/>
      <c r="F1004" s="215"/>
      <c r="G1004" s="215"/>
      <c r="H1004" s="215"/>
      <c r="I1004" s="215"/>
      <c r="J1004" s="215"/>
      <c r="K1004" s="215"/>
      <c r="L1004" s="215"/>
      <c r="M1004" s="215"/>
      <c r="N1004" s="33"/>
      <c r="P1004" s="33"/>
      <c r="Q1004" s="33"/>
      <c r="S1004" s="33"/>
      <c r="T1004" s="34"/>
      <c r="U1004" s="34"/>
      <c r="V1004" s="34"/>
      <c r="AK1004" s="33"/>
      <c r="AT1004" s="33"/>
      <c r="AU1004" s="33"/>
      <c r="AV1004" s="33"/>
    </row>
    <row r="1005" spans="2:48" s="31" customFormat="1" x14ac:dyDescent="0.2">
      <c r="B1005" s="215"/>
      <c r="C1005" s="215"/>
      <c r="D1005" s="215"/>
      <c r="E1005" s="215"/>
      <c r="F1005" s="215"/>
      <c r="G1005" s="215"/>
      <c r="H1005" s="215"/>
      <c r="I1005" s="215"/>
      <c r="J1005" s="215"/>
      <c r="K1005" s="215"/>
      <c r="L1005" s="215"/>
      <c r="M1005" s="215"/>
      <c r="N1005" s="33"/>
      <c r="P1005" s="33"/>
      <c r="Q1005" s="33"/>
      <c r="S1005" s="33"/>
      <c r="T1005" s="34"/>
      <c r="U1005" s="34"/>
      <c r="V1005" s="34"/>
      <c r="AK1005" s="33"/>
      <c r="AT1005" s="33"/>
      <c r="AU1005" s="33"/>
      <c r="AV1005" s="33"/>
    </row>
    <row r="1006" spans="2:48" s="31" customFormat="1" x14ac:dyDescent="0.2">
      <c r="B1006" s="215"/>
      <c r="C1006" s="215"/>
      <c r="D1006" s="215"/>
      <c r="E1006" s="215"/>
      <c r="F1006" s="215"/>
      <c r="G1006" s="215"/>
      <c r="H1006" s="215"/>
      <c r="I1006" s="215"/>
      <c r="J1006" s="215"/>
      <c r="K1006" s="215"/>
      <c r="L1006" s="215"/>
      <c r="M1006" s="215"/>
      <c r="N1006" s="33"/>
      <c r="P1006" s="33"/>
      <c r="Q1006" s="33"/>
      <c r="S1006" s="33"/>
      <c r="T1006" s="34"/>
      <c r="U1006" s="34"/>
      <c r="V1006" s="34"/>
      <c r="AK1006" s="33"/>
      <c r="AT1006" s="33"/>
      <c r="AU1006" s="33"/>
      <c r="AV1006" s="33"/>
    </row>
    <row r="1007" spans="2:48" s="31" customFormat="1" x14ac:dyDescent="0.2">
      <c r="B1007" s="215"/>
      <c r="C1007" s="215"/>
      <c r="D1007" s="215"/>
      <c r="E1007" s="215"/>
      <c r="F1007" s="215"/>
      <c r="G1007" s="215"/>
      <c r="H1007" s="215"/>
      <c r="I1007" s="215"/>
      <c r="J1007" s="215"/>
      <c r="K1007" s="215"/>
      <c r="L1007" s="215"/>
      <c r="M1007" s="215"/>
      <c r="N1007" s="33"/>
      <c r="P1007" s="33"/>
      <c r="Q1007" s="33"/>
      <c r="S1007" s="33"/>
      <c r="T1007" s="34"/>
      <c r="U1007" s="34"/>
      <c r="V1007" s="34"/>
      <c r="AK1007" s="33"/>
      <c r="AT1007" s="33"/>
      <c r="AU1007" s="33"/>
      <c r="AV1007" s="33"/>
    </row>
    <row r="1008" spans="2:48" s="31" customFormat="1" x14ac:dyDescent="0.2">
      <c r="B1008" s="215"/>
      <c r="C1008" s="215"/>
      <c r="D1008" s="215"/>
      <c r="E1008" s="215"/>
      <c r="F1008" s="215"/>
      <c r="G1008" s="215"/>
      <c r="H1008" s="215"/>
      <c r="I1008" s="215"/>
      <c r="J1008" s="215"/>
      <c r="K1008" s="215"/>
      <c r="L1008" s="215"/>
      <c r="M1008" s="215"/>
      <c r="N1008" s="33"/>
      <c r="P1008" s="33"/>
      <c r="Q1008" s="33"/>
      <c r="S1008" s="33"/>
      <c r="T1008" s="34"/>
      <c r="U1008" s="34"/>
      <c r="V1008" s="34"/>
      <c r="AK1008" s="33"/>
      <c r="AT1008" s="33"/>
      <c r="AU1008" s="33"/>
      <c r="AV1008" s="33"/>
    </row>
    <row r="1009" spans="2:48" s="31" customFormat="1" x14ac:dyDescent="0.2">
      <c r="B1009" s="215"/>
      <c r="C1009" s="215"/>
      <c r="D1009" s="215"/>
      <c r="E1009" s="215"/>
      <c r="F1009" s="215"/>
      <c r="G1009" s="215"/>
      <c r="H1009" s="215"/>
      <c r="I1009" s="215"/>
      <c r="J1009" s="215"/>
      <c r="K1009" s="215"/>
      <c r="L1009" s="215"/>
      <c r="M1009" s="215"/>
      <c r="N1009" s="33"/>
      <c r="P1009" s="33"/>
      <c r="Q1009" s="33"/>
      <c r="S1009" s="33"/>
      <c r="T1009" s="34"/>
      <c r="U1009" s="34"/>
      <c r="V1009" s="34"/>
      <c r="AK1009" s="33"/>
      <c r="AT1009" s="33"/>
      <c r="AU1009" s="33"/>
      <c r="AV1009" s="33"/>
    </row>
    <row r="1010" spans="2:48" s="31" customFormat="1" x14ac:dyDescent="0.2">
      <c r="B1010" s="215"/>
      <c r="C1010" s="215"/>
      <c r="D1010" s="215"/>
      <c r="E1010" s="215"/>
      <c r="F1010" s="215"/>
      <c r="G1010" s="215"/>
      <c r="H1010" s="215"/>
      <c r="I1010" s="215"/>
      <c r="J1010" s="215"/>
      <c r="K1010" s="215"/>
      <c r="L1010" s="215"/>
      <c r="M1010" s="215"/>
      <c r="N1010" s="33"/>
      <c r="P1010" s="33"/>
      <c r="Q1010" s="33"/>
      <c r="S1010" s="33"/>
      <c r="T1010" s="34"/>
      <c r="U1010" s="34"/>
      <c r="V1010" s="34"/>
      <c r="AK1010" s="33"/>
      <c r="AT1010" s="33"/>
      <c r="AU1010" s="33"/>
      <c r="AV1010" s="33"/>
    </row>
    <row r="1011" spans="2:48" s="31" customFormat="1" x14ac:dyDescent="0.2">
      <c r="B1011" s="215"/>
      <c r="C1011" s="215"/>
      <c r="D1011" s="215"/>
      <c r="E1011" s="215"/>
      <c r="F1011" s="215"/>
      <c r="G1011" s="215"/>
      <c r="H1011" s="215"/>
      <c r="I1011" s="215"/>
      <c r="J1011" s="215"/>
      <c r="K1011" s="215"/>
      <c r="L1011" s="215"/>
      <c r="M1011" s="215"/>
      <c r="N1011" s="33"/>
      <c r="P1011" s="33"/>
      <c r="Q1011" s="33"/>
      <c r="S1011" s="33"/>
      <c r="T1011" s="34"/>
      <c r="U1011" s="34"/>
      <c r="V1011" s="34"/>
      <c r="AK1011" s="33"/>
      <c r="AT1011" s="33"/>
      <c r="AU1011" s="33"/>
      <c r="AV1011" s="33"/>
    </row>
    <row r="1012" spans="2:48" s="31" customFormat="1" x14ac:dyDescent="0.2">
      <c r="B1012" s="215"/>
      <c r="C1012" s="215"/>
      <c r="D1012" s="215"/>
      <c r="E1012" s="215"/>
      <c r="F1012" s="215"/>
      <c r="G1012" s="215"/>
      <c r="H1012" s="215"/>
      <c r="I1012" s="215"/>
      <c r="J1012" s="215"/>
      <c r="K1012" s="215"/>
      <c r="L1012" s="215"/>
      <c r="M1012" s="215"/>
      <c r="N1012" s="33"/>
      <c r="P1012" s="33"/>
      <c r="Q1012" s="33"/>
      <c r="S1012" s="33"/>
      <c r="T1012" s="34"/>
      <c r="U1012" s="34"/>
      <c r="V1012" s="34"/>
      <c r="AK1012" s="33"/>
      <c r="AT1012" s="33"/>
      <c r="AU1012" s="33"/>
      <c r="AV1012" s="33"/>
    </row>
    <row r="1013" spans="2:48" s="31" customFormat="1" x14ac:dyDescent="0.2">
      <c r="B1013" s="215"/>
      <c r="C1013" s="215"/>
      <c r="D1013" s="215"/>
      <c r="E1013" s="215"/>
      <c r="F1013" s="215"/>
      <c r="G1013" s="215"/>
      <c r="H1013" s="215"/>
      <c r="I1013" s="215"/>
      <c r="J1013" s="215"/>
      <c r="K1013" s="215"/>
      <c r="L1013" s="215"/>
      <c r="M1013" s="215"/>
      <c r="N1013" s="33"/>
      <c r="P1013" s="33"/>
      <c r="Q1013" s="33"/>
      <c r="S1013" s="33"/>
      <c r="T1013" s="34"/>
      <c r="U1013" s="34"/>
      <c r="V1013" s="34"/>
      <c r="AK1013" s="33"/>
      <c r="AT1013" s="33"/>
      <c r="AU1013" s="33"/>
      <c r="AV1013" s="33"/>
    </row>
    <row r="1014" spans="2:48" s="31" customFormat="1" x14ac:dyDescent="0.2">
      <c r="B1014" s="215"/>
      <c r="C1014" s="215"/>
      <c r="D1014" s="215"/>
      <c r="E1014" s="215"/>
      <c r="F1014" s="215"/>
      <c r="G1014" s="215"/>
      <c r="H1014" s="215"/>
      <c r="I1014" s="215"/>
      <c r="J1014" s="215"/>
      <c r="K1014" s="215"/>
      <c r="L1014" s="215"/>
      <c r="M1014" s="215"/>
      <c r="N1014" s="33"/>
      <c r="P1014" s="33"/>
      <c r="Q1014" s="33"/>
      <c r="S1014" s="33"/>
      <c r="T1014" s="34"/>
      <c r="U1014" s="34"/>
      <c r="V1014" s="34"/>
      <c r="AK1014" s="33"/>
      <c r="AT1014" s="33"/>
      <c r="AU1014" s="33"/>
      <c r="AV1014" s="33"/>
    </row>
    <row r="1015" spans="2:48" s="31" customFormat="1" x14ac:dyDescent="0.2">
      <c r="B1015" s="215"/>
      <c r="C1015" s="215"/>
      <c r="D1015" s="215"/>
      <c r="E1015" s="215"/>
      <c r="F1015" s="215"/>
      <c r="G1015" s="215"/>
      <c r="H1015" s="215"/>
      <c r="I1015" s="215"/>
      <c r="J1015" s="215"/>
      <c r="K1015" s="215"/>
      <c r="L1015" s="215"/>
      <c r="M1015" s="215"/>
      <c r="N1015" s="33"/>
      <c r="P1015" s="33"/>
      <c r="Q1015" s="33"/>
      <c r="S1015" s="33"/>
      <c r="T1015" s="34"/>
      <c r="U1015" s="34"/>
      <c r="V1015" s="34"/>
      <c r="AK1015" s="33"/>
      <c r="AT1015" s="33"/>
      <c r="AU1015" s="33"/>
      <c r="AV1015" s="33"/>
    </row>
    <row r="1016" spans="2:48" s="31" customFormat="1" x14ac:dyDescent="0.2">
      <c r="B1016" s="215"/>
      <c r="C1016" s="215"/>
      <c r="D1016" s="215"/>
      <c r="E1016" s="215"/>
      <c r="F1016" s="215"/>
      <c r="G1016" s="215"/>
      <c r="H1016" s="215"/>
      <c r="I1016" s="215"/>
      <c r="J1016" s="215"/>
      <c r="K1016" s="215"/>
      <c r="L1016" s="215"/>
      <c r="M1016" s="215"/>
      <c r="N1016" s="33"/>
      <c r="P1016" s="33"/>
      <c r="Q1016" s="33"/>
      <c r="S1016" s="33"/>
      <c r="T1016" s="34"/>
      <c r="U1016" s="34"/>
      <c r="V1016" s="34"/>
      <c r="AK1016" s="33"/>
      <c r="AT1016" s="33"/>
      <c r="AU1016" s="33"/>
      <c r="AV1016" s="33"/>
    </row>
    <row r="1017" spans="2:48" s="31" customFormat="1" x14ac:dyDescent="0.2">
      <c r="B1017" s="215"/>
      <c r="C1017" s="215"/>
      <c r="D1017" s="215"/>
      <c r="E1017" s="215"/>
      <c r="F1017" s="215"/>
      <c r="G1017" s="215"/>
      <c r="H1017" s="215"/>
      <c r="I1017" s="215"/>
      <c r="J1017" s="215"/>
      <c r="K1017" s="215"/>
      <c r="L1017" s="215"/>
      <c r="M1017" s="215"/>
      <c r="N1017" s="33"/>
      <c r="P1017" s="33"/>
      <c r="Q1017" s="33"/>
      <c r="S1017" s="33"/>
      <c r="T1017" s="34"/>
      <c r="U1017" s="34"/>
      <c r="V1017" s="34"/>
      <c r="AK1017" s="33"/>
      <c r="AT1017" s="33"/>
      <c r="AU1017" s="33"/>
      <c r="AV1017" s="33"/>
    </row>
    <row r="1018" spans="2:48" s="31" customFormat="1" x14ac:dyDescent="0.2">
      <c r="B1018" s="215"/>
      <c r="C1018" s="215"/>
      <c r="D1018" s="215"/>
      <c r="E1018" s="215"/>
      <c r="F1018" s="215"/>
      <c r="G1018" s="215"/>
      <c r="H1018" s="215"/>
      <c r="I1018" s="215"/>
      <c r="J1018" s="215"/>
      <c r="K1018" s="215"/>
      <c r="L1018" s="215"/>
      <c r="M1018" s="215"/>
      <c r="N1018" s="33"/>
      <c r="P1018" s="33"/>
      <c r="Q1018" s="33"/>
      <c r="S1018" s="33"/>
      <c r="T1018" s="34"/>
      <c r="U1018" s="34"/>
      <c r="V1018" s="34"/>
      <c r="AK1018" s="33"/>
      <c r="AT1018" s="33"/>
      <c r="AU1018" s="33"/>
      <c r="AV1018" s="33"/>
    </row>
    <row r="1019" spans="2:48" s="31" customFormat="1" x14ac:dyDescent="0.2">
      <c r="B1019" s="215"/>
      <c r="C1019" s="215"/>
      <c r="D1019" s="215"/>
      <c r="E1019" s="215"/>
      <c r="F1019" s="215"/>
      <c r="G1019" s="215"/>
      <c r="H1019" s="215"/>
      <c r="I1019" s="215"/>
      <c r="J1019" s="215"/>
      <c r="K1019" s="215"/>
      <c r="L1019" s="215"/>
      <c r="M1019" s="215"/>
      <c r="N1019" s="33"/>
      <c r="P1019" s="33"/>
      <c r="Q1019" s="33"/>
      <c r="S1019" s="33"/>
      <c r="T1019" s="34"/>
      <c r="U1019" s="34"/>
      <c r="V1019" s="34"/>
      <c r="AK1019" s="33"/>
      <c r="AT1019" s="33"/>
      <c r="AU1019" s="33"/>
      <c r="AV1019" s="33"/>
    </row>
    <row r="1020" spans="2:48" s="31" customFormat="1" x14ac:dyDescent="0.2">
      <c r="B1020" s="215"/>
      <c r="C1020" s="215"/>
      <c r="D1020" s="215"/>
      <c r="E1020" s="215"/>
      <c r="F1020" s="215"/>
      <c r="G1020" s="215"/>
      <c r="H1020" s="215"/>
      <c r="I1020" s="215"/>
      <c r="J1020" s="215"/>
      <c r="K1020" s="215"/>
      <c r="L1020" s="215"/>
      <c r="M1020" s="215"/>
      <c r="N1020" s="33"/>
      <c r="P1020" s="33"/>
      <c r="Q1020" s="33"/>
      <c r="S1020" s="33"/>
      <c r="T1020" s="34"/>
      <c r="U1020" s="34"/>
      <c r="V1020" s="34"/>
      <c r="AK1020" s="33"/>
      <c r="AT1020" s="33"/>
      <c r="AU1020" s="33"/>
      <c r="AV1020" s="33"/>
    </row>
    <row r="1021" spans="2:48" s="31" customFormat="1" x14ac:dyDescent="0.2">
      <c r="B1021" s="215"/>
      <c r="C1021" s="215"/>
      <c r="D1021" s="215"/>
      <c r="E1021" s="215"/>
      <c r="F1021" s="215"/>
      <c r="G1021" s="215"/>
      <c r="H1021" s="215"/>
      <c r="I1021" s="215"/>
      <c r="J1021" s="215"/>
      <c r="K1021" s="215"/>
      <c r="L1021" s="215"/>
      <c r="M1021" s="215"/>
      <c r="N1021" s="33"/>
      <c r="P1021" s="33"/>
      <c r="Q1021" s="33"/>
      <c r="S1021" s="33"/>
      <c r="T1021" s="34"/>
      <c r="U1021" s="34"/>
      <c r="V1021" s="34"/>
      <c r="AK1021" s="33"/>
      <c r="AT1021" s="33"/>
      <c r="AU1021" s="33"/>
      <c r="AV1021" s="33"/>
    </row>
    <row r="1022" spans="2:48" s="31" customFormat="1" x14ac:dyDescent="0.2">
      <c r="B1022" s="215"/>
      <c r="C1022" s="215"/>
      <c r="D1022" s="215"/>
      <c r="E1022" s="215"/>
      <c r="F1022" s="215"/>
      <c r="G1022" s="215"/>
      <c r="H1022" s="215"/>
      <c r="I1022" s="215"/>
      <c r="J1022" s="215"/>
      <c r="K1022" s="215"/>
      <c r="L1022" s="215"/>
      <c r="M1022" s="215"/>
      <c r="N1022" s="33"/>
      <c r="P1022" s="33"/>
      <c r="Q1022" s="33"/>
      <c r="S1022" s="33"/>
      <c r="T1022" s="34"/>
      <c r="U1022" s="34"/>
      <c r="V1022" s="34"/>
      <c r="AK1022" s="33"/>
      <c r="AT1022" s="33"/>
      <c r="AU1022" s="33"/>
      <c r="AV1022" s="33"/>
    </row>
    <row r="1023" spans="2:48" s="31" customFormat="1" x14ac:dyDescent="0.2">
      <c r="B1023" s="215"/>
      <c r="C1023" s="215"/>
      <c r="D1023" s="215"/>
      <c r="E1023" s="215"/>
      <c r="F1023" s="215"/>
      <c r="G1023" s="215"/>
      <c r="H1023" s="215"/>
      <c r="I1023" s="215"/>
      <c r="J1023" s="215"/>
      <c r="K1023" s="215"/>
      <c r="L1023" s="215"/>
      <c r="M1023" s="215"/>
      <c r="N1023" s="33"/>
      <c r="P1023" s="33"/>
      <c r="Q1023" s="33"/>
      <c r="S1023" s="33"/>
      <c r="T1023" s="34"/>
      <c r="U1023" s="34"/>
      <c r="V1023" s="34"/>
      <c r="AK1023" s="33"/>
      <c r="AT1023" s="33"/>
      <c r="AU1023" s="33"/>
      <c r="AV1023" s="33"/>
    </row>
    <row r="1024" spans="2:48" s="31" customFormat="1" x14ac:dyDescent="0.2">
      <c r="B1024" s="215"/>
      <c r="C1024" s="215"/>
      <c r="D1024" s="215"/>
      <c r="E1024" s="215"/>
      <c r="F1024" s="215"/>
      <c r="G1024" s="215"/>
      <c r="H1024" s="215"/>
      <c r="I1024" s="215"/>
      <c r="J1024" s="215"/>
      <c r="K1024" s="215"/>
      <c r="L1024" s="215"/>
      <c r="M1024" s="215"/>
      <c r="N1024" s="33"/>
      <c r="P1024" s="33"/>
      <c r="Q1024" s="33"/>
      <c r="S1024" s="33"/>
      <c r="T1024" s="34"/>
      <c r="U1024" s="34"/>
      <c r="V1024" s="34"/>
      <c r="AK1024" s="33"/>
      <c r="AT1024" s="33"/>
      <c r="AU1024" s="33"/>
      <c r="AV1024" s="33"/>
    </row>
    <row r="1025" spans="2:48" s="31" customFormat="1" x14ac:dyDescent="0.2">
      <c r="B1025" s="215"/>
      <c r="C1025" s="215"/>
      <c r="D1025" s="215"/>
      <c r="E1025" s="215"/>
      <c r="F1025" s="215"/>
      <c r="G1025" s="215"/>
      <c r="H1025" s="215"/>
      <c r="I1025" s="215"/>
      <c r="J1025" s="215"/>
      <c r="K1025" s="215"/>
      <c r="L1025" s="215"/>
      <c r="M1025" s="215"/>
      <c r="N1025" s="33"/>
      <c r="P1025" s="33"/>
      <c r="Q1025" s="33"/>
      <c r="S1025" s="33"/>
      <c r="T1025" s="34"/>
      <c r="U1025" s="34"/>
      <c r="V1025" s="34"/>
      <c r="AK1025" s="33"/>
      <c r="AT1025" s="33"/>
      <c r="AU1025" s="33"/>
      <c r="AV1025" s="33"/>
    </row>
    <row r="1026" spans="2:48" s="31" customFormat="1" x14ac:dyDescent="0.2">
      <c r="B1026" s="215"/>
      <c r="C1026" s="215"/>
      <c r="D1026" s="215"/>
      <c r="E1026" s="215"/>
      <c r="F1026" s="215"/>
      <c r="G1026" s="215"/>
      <c r="H1026" s="215"/>
      <c r="I1026" s="215"/>
      <c r="J1026" s="215"/>
      <c r="K1026" s="215"/>
      <c r="L1026" s="215"/>
      <c r="M1026" s="215"/>
      <c r="N1026" s="33"/>
      <c r="P1026" s="33"/>
      <c r="Q1026" s="33"/>
      <c r="S1026" s="33"/>
      <c r="T1026" s="34"/>
      <c r="U1026" s="34"/>
      <c r="V1026" s="34"/>
      <c r="AK1026" s="33"/>
      <c r="AT1026" s="33"/>
      <c r="AU1026" s="33"/>
      <c r="AV1026" s="33"/>
    </row>
    <row r="1027" spans="2:48" s="31" customFormat="1" x14ac:dyDescent="0.2">
      <c r="B1027" s="215"/>
      <c r="C1027" s="215"/>
      <c r="D1027" s="215"/>
      <c r="E1027" s="215"/>
      <c r="F1027" s="215"/>
      <c r="G1027" s="215"/>
      <c r="H1027" s="215"/>
      <c r="I1027" s="215"/>
      <c r="J1027" s="215"/>
      <c r="K1027" s="215"/>
      <c r="L1027" s="215"/>
      <c r="M1027" s="215"/>
      <c r="N1027" s="33"/>
      <c r="P1027" s="33"/>
      <c r="Q1027" s="33"/>
      <c r="S1027" s="33"/>
      <c r="T1027" s="34"/>
      <c r="U1027" s="34"/>
      <c r="V1027" s="34"/>
      <c r="AK1027" s="33"/>
      <c r="AT1027" s="33"/>
      <c r="AU1027" s="33"/>
      <c r="AV1027" s="33"/>
    </row>
    <row r="1028" spans="2:48" s="31" customFormat="1" x14ac:dyDescent="0.2">
      <c r="B1028" s="215"/>
      <c r="C1028" s="215"/>
      <c r="D1028" s="215"/>
      <c r="E1028" s="215"/>
      <c r="F1028" s="215"/>
      <c r="G1028" s="215"/>
      <c r="H1028" s="215"/>
      <c r="I1028" s="215"/>
      <c r="J1028" s="215"/>
      <c r="K1028" s="215"/>
      <c r="L1028" s="215"/>
      <c r="M1028" s="215"/>
      <c r="N1028" s="33"/>
      <c r="P1028" s="33"/>
      <c r="Q1028" s="33"/>
      <c r="S1028" s="33"/>
      <c r="T1028" s="34"/>
      <c r="U1028" s="34"/>
      <c r="V1028" s="34"/>
      <c r="AK1028" s="33"/>
      <c r="AT1028" s="33"/>
      <c r="AU1028" s="33"/>
      <c r="AV1028" s="33"/>
    </row>
    <row r="1029" spans="2:48" s="31" customFormat="1" x14ac:dyDescent="0.2">
      <c r="B1029" s="215"/>
      <c r="C1029" s="215"/>
      <c r="D1029" s="215"/>
      <c r="E1029" s="215"/>
      <c r="F1029" s="215"/>
      <c r="G1029" s="215"/>
      <c r="H1029" s="215"/>
      <c r="I1029" s="215"/>
      <c r="J1029" s="215"/>
      <c r="K1029" s="215"/>
      <c r="L1029" s="215"/>
      <c r="M1029" s="215"/>
      <c r="N1029" s="33"/>
      <c r="P1029" s="33"/>
      <c r="Q1029" s="33"/>
      <c r="S1029" s="33"/>
      <c r="T1029" s="34"/>
      <c r="U1029" s="34"/>
      <c r="V1029" s="34"/>
      <c r="AK1029" s="33"/>
      <c r="AT1029" s="33"/>
      <c r="AU1029" s="33"/>
      <c r="AV1029" s="33"/>
    </row>
    <row r="1030" spans="2:48" s="31" customFormat="1" x14ac:dyDescent="0.2">
      <c r="B1030" s="215"/>
      <c r="C1030" s="215"/>
      <c r="D1030" s="215"/>
      <c r="E1030" s="215"/>
      <c r="F1030" s="215"/>
      <c r="G1030" s="215"/>
      <c r="H1030" s="215"/>
      <c r="I1030" s="215"/>
      <c r="J1030" s="215"/>
      <c r="K1030" s="215"/>
      <c r="L1030" s="215"/>
      <c r="M1030" s="215"/>
      <c r="N1030" s="33"/>
      <c r="P1030" s="33"/>
      <c r="Q1030" s="33"/>
      <c r="S1030" s="33"/>
      <c r="T1030" s="34"/>
      <c r="U1030" s="34"/>
      <c r="V1030" s="34"/>
      <c r="AK1030" s="33"/>
      <c r="AT1030" s="33"/>
      <c r="AU1030" s="33"/>
      <c r="AV1030" s="33"/>
    </row>
    <row r="1031" spans="2:48" s="31" customFormat="1" x14ac:dyDescent="0.2">
      <c r="B1031" s="215"/>
      <c r="C1031" s="215"/>
      <c r="D1031" s="215"/>
      <c r="E1031" s="215"/>
      <c r="F1031" s="215"/>
      <c r="G1031" s="215"/>
      <c r="H1031" s="215"/>
      <c r="I1031" s="215"/>
      <c r="J1031" s="215"/>
      <c r="K1031" s="215"/>
      <c r="L1031" s="215"/>
      <c r="M1031" s="215"/>
      <c r="N1031" s="33"/>
      <c r="P1031" s="33"/>
      <c r="Q1031" s="33"/>
      <c r="S1031" s="33"/>
      <c r="T1031" s="34"/>
      <c r="U1031" s="34"/>
      <c r="V1031" s="34"/>
      <c r="AK1031" s="33"/>
      <c r="AT1031" s="33"/>
      <c r="AU1031" s="33"/>
      <c r="AV1031" s="33"/>
    </row>
    <row r="1032" spans="2:48" s="31" customFormat="1" x14ac:dyDescent="0.2">
      <c r="B1032" s="215"/>
      <c r="C1032" s="215"/>
      <c r="D1032" s="215"/>
      <c r="E1032" s="215"/>
      <c r="F1032" s="215"/>
      <c r="G1032" s="215"/>
      <c r="H1032" s="215"/>
      <c r="I1032" s="215"/>
      <c r="J1032" s="215"/>
      <c r="K1032" s="215"/>
      <c r="L1032" s="215"/>
      <c r="M1032" s="215"/>
      <c r="N1032" s="33"/>
      <c r="P1032" s="33"/>
      <c r="Q1032" s="33"/>
      <c r="S1032" s="33"/>
      <c r="T1032" s="34"/>
      <c r="U1032" s="34"/>
      <c r="V1032" s="34"/>
      <c r="AK1032" s="33"/>
      <c r="AT1032" s="33"/>
      <c r="AU1032" s="33"/>
      <c r="AV1032" s="33"/>
    </row>
    <row r="1033" spans="2:48" s="31" customFormat="1" x14ac:dyDescent="0.2">
      <c r="B1033" s="215"/>
      <c r="C1033" s="215"/>
      <c r="D1033" s="215"/>
      <c r="E1033" s="215"/>
      <c r="F1033" s="215"/>
      <c r="G1033" s="215"/>
      <c r="H1033" s="215"/>
      <c r="I1033" s="215"/>
      <c r="J1033" s="215"/>
      <c r="K1033" s="215"/>
      <c r="L1033" s="215"/>
      <c r="M1033" s="215"/>
      <c r="N1033" s="33"/>
      <c r="P1033" s="33"/>
      <c r="Q1033" s="33"/>
      <c r="S1033" s="33"/>
      <c r="T1033" s="34"/>
      <c r="U1033" s="34"/>
      <c r="V1033" s="34"/>
      <c r="AK1033" s="33"/>
      <c r="AT1033" s="33"/>
      <c r="AU1033" s="33"/>
      <c r="AV1033" s="33"/>
    </row>
    <row r="1034" spans="2:48" s="31" customFormat="1" x14ac:dyDescent="0.2">
      <c r="B1034" s="215"/>
      <c r="C1034" s="215"/>
      <c r="D1034" s="215"/>
      <c r="E1034" s="215"/>
      <c r="F1034" s="215"/>
      <c r="G1034" s="215"/>
      <c r="H1034" s="215"/>
      <c r="I1034" s="215"/>
      <c r="J1034" s="215"/>
      <c r="K1034" s="215"/>
      <c r="L1034" s="215"/>
      <c r="M1034" s="215"/>
      <c r="N1034" s="33"/>
      <c r="P1034" s="33"/>
      <c r="Q1034" s="33"/>
      <c r="S1034" s="33"/>
      <c r="T1034" s="34"/>
      <c r="U1034" s="34"/>
      <c r="V1034" s="34"/>
      <c r="AK1034" s="33"/>
      <c r="AT1034" s="33"/>
      <c r="AU1034" s="33"/>
      <c r="AV1034" s="33"/>
    </row>
    <row r="1035" spans="2:48" s="31" customFormat="1" x14ac:dyDescent="0.2">
      <c r="B1035" s="215"/>
      <c r="C1035" s="215"/>
      <c r="D1035" s="215"/>
      <c r="E1035" s="215"/>
      <c r="F1035" s="215"/>
      <c r="G1035" s="215"/>
      <c r="H1035" s="215"/>
      <c r="I1035" s="215"/>
      <c r="J1035" s="215"/>
      <c r="K1035" s="215"/>
      <c r="L1035" s="215"/>
      <c r="M1035" s="215"/>
      <c r="N1035" s="33"/>
      <c r="P1035" s="33"/>
      <c r="Q1035" s="33"/>
      <c r="S1035" s="33"/>
      <c r="T1035" s="34"/>
      <c r="U1035" s="34"/>
      <c r="V1035" s="34"/>
      <c r="AK1035" s="33"/>
      <c r="AT1035" s="33"/>
      <c r="AU1035" s="33"/>
      <c r="AV1035" s="33"/>
    </row>
    <row r="1036" spans="2:48" s="31" customFormat="1" x14ac:dyDescent="0.2">
      <c r="B1036" s="215"/>
      <c r="C1036" s="215"/>
      <c r="D1036" s="215"/>
      <c r="E1036" s="215"/>
      <c r="F1036" s="215"/>
      <c r="G1036" s="215"/>
      <c r="H1036" s="215"/>
      <c r="I1036" s="215"/>
      <c r="J1036" s="215"/>
      <c r="K1036" s="215"/>
      <c r="L1036" s="215"/>
      <c r="M1036" s="215"/>
      <c r="N1036" s="33"/>
      <c r="P1036" s="33"/>
      <c r="Q1036" s="33"/>
      <c r="S1036" s="33"/>
      <c r="T1036" s="34"/>
      <c r="U1036" s="34"/>
      <c r="V1036" s="34"/>
      <c r="AK1036" s="33"/>
      <c r="AT1036" s="33"/>
      <c r="AU1036" s="33"/>
      <c r="AV1036" s="33"/>
    </row>
    <row r="1037" spans="2:48" s="31" customFormat="1" x14ac:dyDescent="0.2">
      <c r="B1037" s="215"/>
      <c r="C1037" s="215"/>
      <c r="D1037" s="215"/>
      <c r="E1037" s="215"/>
      <c r="F1037" s="215"/>
      <c r="G1037" s="215"/>
      <c r="H1037" s="215"/>
      <c r="I1037" s="215"/>
      <c r="J1037" s="215"/>
      <c r="K1037" s="215"/>
      <c r="L1037" s="215"/>
      <c r="M1037" s="215"/>
      <c r="N1037" s="33"/>
      <c r="P1037" s="33"/>
      <c r="Q1037" s="33"/>
      <c r="S1037" s="33"/>
      <c r="T1037" s="34"/>
      <c r="U1037" s="34"/>
      <c r="V1037" s="34"/>
      <c r="AK1037" s="33"/>
      <c r="AT1037" s="33"/>
      <c r="AU1037" s="33"/>
      <c r="AV1037" s="33"/>
    </row>
    <row r="1038" spans="2:48" s="31" customFormat="1" x14ac:dyDescent="0.2">
      <c r="B1038" s="215"/>
      <c r="C1038" s="215"/>
      <c r="D1038" s="215"/>
      <c r="E1038" s="215"/>
      <c r="F1038" s="215"/>
      <c r="G1038" s="215"/>
      <c r="H1038" s="215"/>
      <c r="I1038" s="215"/>
      <c r="J1038" s="215"/>
      <c r="K1038" s="215"/>
      <c r="L1038" s="215"/>
      <c r="M1038" s="215"/>
      <c r="N1038" s="33"/>
      <c r="P1038" s="33"/>
      <c r="Q1038" s="33"/>
      <c r="S1038" s="33"/>
      <c r="T1038" s="34"/>
      <c r="U1038" s="34"/>
      <c r="V1038" s="34"/>
      <c r="AK1038" s="33"/>
      <c r="AT1038" s="33"/>
      <c r="AU1038" s="33"/>
      <c r="AV1038" s="33"/>
    </row>
    <row r="1039" spans="2:48" s="31" customFormat="1" x14ac:dyDescent="0.2">
      <c r="B1039" s="215"/>
      <c r="C1039" s="215"/>
      <c r="D1039" s="215"/>
      <c r="E1039" s="215"/>
      <c r="F1039" s="215"/>
      <c r="G1039" s="215"/>
      <c r="H1039" s="215"/>
      <c r="I1039" s="215"/>
      <c r="J1039" s="215"/>
      <c r="K1039" s="215"/>
      <c r="L1039" s="215"/>
      <c r="M1039" s="215"/>
      <c r="N1039" s="33"/>
      <c r="P1039" s="33"/>
      <c r="Q1039" s="33"/>
      <c r="S1039" s="33"/>
      <c r="T1039" s="34"/>
      <c r="U1039" s="34"/>
      <c r="V1039" s="34"/>
      <c r="AK1039" s="33"/>
      <c r="AT1039" s="33"/>
      <c r="AU1039" s="33"/>
      <c r="AV1039" s="33"/>
    </row>
    <row r="1040" spans="2:48" s="31" customFormat="1" x14ac:dyDescent="0.2">
      <c r="B1040" s="215"/>
      <c r="C1040" s="215"/>
      <c r="D1040" s="215"/>
      <c r="E1040" s="215"/>
      <c r="F1040" s="215"/>
      <c r="G1040" s="215"/>
      <c r="H1040" s="215"/>
      <c r="I1040" s="215"/>
      <c r="J1040" s="215"/>
      <c r="K1040" s="215"/>
      <c r="L1040" s="215"/>
      <c r="M1040" s="215"/>
      <c r="N1040" s="33"/>
      <c r="P1040" s="33"/>
      <c r="Q1040" s="33"/>
      <c r="S1040" s="33"/>
      <c r="T1040" s="34"/>
      <c r="U1040" s="34"/>
      <c r="V1040" s="34"/>
      <c r="AK1040" s="33"/>
      <c r="AT1040" s="33"/>
      <c r="AU1040" s="33"/>
      <c r="AV1040" s="33"/>
    </row>
    <row r="1041" spans="2:48" s="31" customFormat="1" x14ac:dyDescent="0.2">
      <c r="B1041" s="215"/>
      <c r="C1041" s="215"/>
      <c r="D1041" s="215"/>
      <c r="E1041" s="215"/>
      <c r="F1041" s="215"/>
      <c r="G1041" s="215"/>
      <c r="H1041" s="215"/>
      <c r="I1041" s="215"/>
      <c r="J1041" s="215"/>
      <c r="K1041" s="215"/>
      <c r="L1041" s="215"/>
      <c r="M1041" s="215"/>
      <c r="N1041" s="33"/>
      <c r="P1041" s="33"/>
      <c r="Q1041" s="33"/>
      <c r="S1041" s="33"/>
      <c r="T1041" s="34"/>
      <c r="U1041" s="34"/>
      <c r="V1041" s="34"/>
      <c r="AK1041" s="33"/>
      <c r="AT1041" s="33"/>
      <c r="AU1041" s="33"/>
      <c r="AV1041" s="33"/>
    </row>
    <row r="1042" spans="2:48" s="31" customFormat="1" x14ac:dyDescent="0.2">
      <c r="B1042" s="215"/>
      <c r="C1042" s="215"/>
      <c r="D1042" s="215"/>
      <c r="E1042" s="215"/>
      <c r="F1042" s="215"/>
      <c r="G1042" s="215"/>
      <c r="H1042" s="215"/>
      <c r="I1042" s="215"/>
      <c r="J1042" s="215"/>
      <c r="K1042" s="215"/>
      <c r="L1042" s="215"/>
      <c r="M1042" s="215"/>
      <c r="N1042" s="33"/>
      <c r="P1042" s="33"/>
      <c r="Q1042" s="33"/>
      <c r="S1042" s="33"/>
      <c r="T1042" s="34"/>
      <c r="U1042" s="34"/>
      <c r="V1042" s="34"/>
      <c r="AK1042" s="33"/>
      <c r="AT1042" s="33"/>
      <c r="AU1042" s="33"/>
      <c r="AV1042" s="33"/>
    </row>
    <row r="1043" spans="2:48" s="31" customFormat="1" x14ac:dyDescent="0.2">
      <c r="B1043" s="215"/>
      <c r="C1043" s="215"/>
      <c r="D1043" s="215"/>
      <c r="E1043" s="215"/>
      <c r="F1043" s="215"/>
      <c r="G1043" s="215"/>
      <c r="H1043" s="215"/>
      <c r="I1043" s="215"/>
      <c r="J1043" s="215"/>
      <c r="K1043" s="215"/>
      <c r="L1043" s="215"/>
      <c r="M1043" s="215"/>
      <c r="N1043" s="33"/>
      <c r="P1043" s="33"/>
      <c r="Q1043" s="33"/>
      <c r="S1043" s="33"/>
      <c r="T1043" s="34"/>
      <c r="U1043" s="34"/>
      <c r="V1043" s="34"/>
      <c r="AK1043" s="33"/>
      <c r="AT1043" s="33"/>
      <c r="AU1043" s="33"/>
      <c r="AV1043" s="33"/>
    </row>
    <row r="1044" spans="2:48" s="31" customFormat="1" x14ac:dyDescent="0.2">
      <c r="B1044" s="215"/>
      <c r="C1044" s="215"/>
      <c r="D1044" s="215"/>
      <c r="E1044" s="215"/>
      <c r="F1044" s="215"/>
      <c r="G1044" s="215"/>
      <c r="H1044" s="215"/>
      <c r="I1044" s="215"/>
      <c r="J1044" s="215"/>
      <c r="K1044" s="215"/>
      <c r="L1044" s="215"/>
      <c r="M1044" s="215"/>
      <c r="N1044" s="33"/>
      <c r="P1044" s="33"/>
      <c r="Q1044" s="33"/>
      <c r="S1044" s="33"/>
      <c r="T1044" s="34"/>
      <c r="U1044" s="34"/>
      <c r="V1044" s="34"/>
      <c r="AK1044" s="33"/>
      <c r="AT1044" s="33"/>
      <c r="AU1044" s="33"/>
      <c r="AV1044" s="33"/>
    </row>
    <row r="1045" spans="2:48" s="31" customFormat="1" x14ac:dyDescent="0.2">
      <c r="B1045" s="215"/>
      <c r="C1045" s="215"/>
      <c r="D1045" s="215"/>
      <c r="E1045" s="215"/>
      <c r="F1045" s="215"/>
      <c r="G1045" s="215"/>
      <c r="H1045" s="215"/>
      <c r="I1045" s="215"/>
      <c r="J1045" s="215"/>
      <c r="K1045" s="215"/>
      <c r="L1045" s="215"/>
      <c r="M1045" s="215"/>
      <c r="N1045" s="33"/>
      <c r="P1045" s="33"/>
      <c r="Q1045" s="33"/>
      <c r="S1045" s="33"/>
      <c r="T1045" s="34"/>
      <c r="U1045" s="34"/>
      <c r="V1045" s="34"/>
      <c r="AK1045" s="33"/>
      <c r="AT1045" s="33"/>
      <c r="AU1045" s="33"/>
      <c r="AV1045" s="33"/>
    </row>
    <row r="1046" spans="2:48" s="31" customFormat="1" x14ac:dyDescent="0.2">
      <c r="B1046" s="215"/>
      <c r="C1046" s="215"/>
      <c r="D1046" s="215"/>
      <c r="E1046" s="215"/>
      <c r="F1046" s="215"/>
      <c r="G1046" s="215"/>
      <c r="H1046" s="215"/>
      <c r="I1046" s="215"/>
      <c r="J1046" s="215"/>
      <c r="K1046" s="215"/>
      <c r="L1046" s="215"/>
      <c r="M1046" s="215"/>
      <c r="N1046" s="33"/>
      <c r="P1046" s="33"/>
      <c r="Q1046" s="33"/>
      <c r="S1046" s="33"/>
      <c r="T1046" s="34"/>
      <c r="U1046" s="34"/>
      <c r="V1046" s="34"/>
      <c r="AK1046" s="33"/>
      <c r="AT1046" s="33"/>
      <c r="AU1046" s="33"/>
      <c r="AV1046" s="33"/>
    </row>
    <row r="1047" spans="2:48" s="31" customFormat="1" x14ac:dyDescent="0.2">
      <c r="B1047" s="215"/>
      <c r="C1047" s="215"/>
      <c r="D1047" s="215"/>
      <c r="E1047" s="215"/>
      <c r="F1047" s="215"/>
      <c r="G1047" s="215"/>
      <c r="H1047" s="215"/>
      <c r="I1047" s="215"/>
      <c r="J1047" s="215"/>
      <c r="K1047" s="215"/>
      <c r="L1047" s="215"/>
      <c r="M1047" s="215"/>
      <c r="N1047" s="33"/>
      <c r="P1047" s="33"/>
      <c r="Q1047" s="33"/>
      <c r="S1047" s="33"/>
      <c r="T1047" s="34"/>
      <c r="U1047" s="34"/>
      <c r="V1047" s="34"/>
      <c r="AK1047" s="33"/>
      <c r="AT1047" s="33"/>
      <c r="AU1047" s="33"/>
      <c r="AV1047" s="33"/>
    </row>
    <row r="1048" spans="2:48" s="31" customFormat="1" x14ac:dyDescent="0.2">
      <c r="B1048" s="215"/>
      <c r="C1048" s="215"/>
      <c r="D1048" s="215"/>
      <c r="E1048" s="215"/>
      <c r="F1048" s="215"/>
      <c r="G1048" s="215"/>
      <c r="H1048" s="215"/>
      <c r="I1048" s="215"/>
      <c r="J1048" s="215"/>
      <c r="K1048" s="215"/>
      <c r="L1048" s="215"/>
      <c r="M1048" s="215"/>
      <c r="N1048" s="33"/>
      <c r="P1048" s="33"/>
      <c r="Q1048" s="33"/>
      <c r="S1048" s="33"/>
      <c r="T1048" s="34"/>
      <c r="U1048" s="34"/>
      <c r="V1048" s="34"/>
      <c r="AK1048" s="33"/>
      <c r="AT1048" s="33"/>
      <c r="AU1048" s="33"/>
      <c r="AV1048" s="33"/>
    </row>
    <row r="1049" spans="2:48" s="31" customFormat="1" x14ac:dyDescent="0.2">
      <c r="B1049" s="215"/>
      <c r="C1049" s="215"/>
      <c r="D1049" s="215"/>
      <c r="E1049" s="215"/>
      <c r="F1049" s="215"/>
      <c r="G1049" s="215"/>
      <c r="H1049" s="215"/>
      <c r="I1049" s="215"/>
      <c r="J1049" s="215"/>
      <c r="K1049" s="215"/>
      <c r="L1049" s="215"/>
      <c r="M1049" s="215"/>
      <c r="N1049" s="33"/>
      <c r="P1049" s="33"/>
      <c r="Q1049" s="33"/>
      <c r="S1049" s="33"/>
      <c r="T1049" s="34"/>
      <c r="U1049" s="34"/>
      <c r="V1049" s="34"/>
      <c r="AK1049" s="33"/>
      <c r="AT1049" s="33"/>
      <c r="AU1049" s="33"/>
      <c r="AV1049" s="33"/>
    </row>
    <row r="1050" spans="2:48" s="31" customFormat="1" x14ac:dyDescent="0.2">
      <c r="B1050" s="215"/>
      <c r="C1050" s="215"/>
      <c r="D1050" s="215"/>
      <c r="E1050" s="215"/>
      <c r="F1050" s="215"/>
      <c r="G1050" s="215"/>
      <c r="H1050" s="215"/>
      <c r="I1050" s="215"/>
      <c r="J1050" s="215"/>
      <c r="K1050" s="215"/>
      <c r="L1050" s="215"/>
      <c r="M1050" s="215"/>
      <c r="N1050" s="33"/>
      <c r="P1050" s="33"/>
      <c r="Q1050" s="33"/>
      <c r="S1050" s="33"/>
      <c r="T1050" s="34"/>
      <c r="U1050" s="34"/>
      <c r="V1050" s="34"/>
      <c r="AK1050" s="33"/>
      <c r="AT1050" s="33"/>
      <c r="AU1050" s="33"/>
      <c r="AV1050" s="33"/>
    </row>
    <row r="1051" spans="2:48" s="31" customFormat="1" x14ac:dyDescent="0.2">
      <c r="B1051" s="215"/>
      <c r="C1051" s="215"/>
      <c r="D1051" s="215"/>
      <c r="E1051" s="215"/>
      <c r="F1051" s="215"/>
      <c r="G1051" s="215"/>
      <c r="H1051" s="215"/>
      <c r="I1051" s="215"/>
      <c r="J1051" s="215"/>
      <c r="K1051" s="215"/>
      <c r="L1051" s="215"/>
      <c r="M1051" s="215"/>
      <c r="N1051" s="33"/>
      <c r="P1051" s="33"/>
      <c r="Q1051" s="33"/>
      <c r="S1051" s="33"/>
      <c r="T1051" s="34"/>
      <c r="U1051" s="34"/>
      <c r="V1051" s="34"/>
      <c r="AK1051" s="33"/>
      <c r="AT1051" s="33"/>
      <c r="AU1051" s="33"/>
      <c r="AV1051" s="33"/>
    </row>
    <row r="1052" spans="2:48" s="31" customFormat="1" x14ac:dyDescent="0.2">
      <c r="B1052" s="215"/>
      <c r="C1052" s="215"/>
      <c r="D1052" s="215"/>
      <c r="E1052" s="215"/>
      <c r="F1052" s="215"/>
      <c r="G1052" s="215"/>
      <c r="H1052" s="215"/>
      <c r="I1052" s="215"/>
      <c r="J1052" s="215"/>
      <c r="K1052" s="215"/>
      <c r="L1052" s="215"/>
      <c r="M1052" s="215"/>
      <c r="N1052" s="33"/>
      <c r="P1052" s="33"/>
      <c r="Q1052" s="33"/>
      <c r="S1052" s="33"/>
      <c r="T1052" s="34"/>
      <c r="U1052" s="34"/>
      <c r="V1052" s="34"/>
      <c r="AK1052" s="33"/>
      <c r="AT1052" s="33"/>
      <c r="AU1052" s="33"/>
      <c r="AV1052" s="33"/>
    </row>
    <row r="1053" spans="2:48" s="31" customFormat="1" x14ac:dyDescent="0.2">
      <c r="B1053" s="215"/>
      <c r="C1053" s="215"/>
      <c r="D1053" s="215"/>
      <c r="E1053" s="215"/>
      <c r="F1053" s="215"/>
      <c r="G1053" s="215"/>
      <c r="H1053" s="215"/>
      <c r="I1053" s="215"/>
      <c r="J1053" s="215"/>
      <c r="K1053" s="215"/>
      <c r="L1053" s="215"/>
      <c r="M1053" s="215"/>
      <c r="N1053" s="33"/>
      <c r="P1053" s="33"/>
      <c r="Q1053" s="33"/>
      <c r="S1053" s="33"/>
      <c r="T1053" s="34"/>
      <c r="U1053" s="34"/>
      <c r="V1053" s="34"/>
      <c r="AK1053" s="33"/>
      <c r="AT1053" s="33"/>
      <c r="AU1053" s="33"/>
      <c r="AV1053" s="33"/>
    </row>
    <row r="1054" spans="2:48" s="31" customFormat="1" x14ac:dyDescent="0.2">
      <c r="B1054" s="215"/>
      <c r="C1054" s="215"/>
      <c r="D1054" s="215"/>
      <c r="E1054" s="215"/>
      <c r="F1054" s="215"/>
      <c r="G1054" s="215"/>
      <c r="H1054" s="215"/>
      <c r="I1054" s="215"/>
      <c r="J1054" s="215"/>
      <c r="K1054" s="215"/>
      <c r="L1054" s="215"/>
      <c r="M1054" s="215"/>
      <c r="N1054" s="33"/>
      <c r="P1054" s="33"/>
      <c r="Q1054" s="33"/>
      <c r="S1054" s="33"/>
      <c r="T1054" s="34"/>
      <c r="U1054" s="34"/>
      <c r="V1054" s="34"/>
      <c r="AK1054" s="33"/>
      <c r="AT1054" s="33"/>
      <c r="AU1054" s="33"/>
      <c r="AV1054" s="33"/>
    </row>
    <row r="1055" spans="2:48" s="31" customFormat="1" x14ac:dyDescent="0.2">
      <c r="B1055" s="215"/>
      <c r="C1055" s="215"/>
      <c r="D1055" s="215"/>
      <c r="E1055" s="215"/>
      <c r="F1055" s="215"/>
      <c r="G1055" s="215"/>
      <c r="H1055" s="215"/>
      <c r="I1055" s="215"/>
      <c r="J1055" s="215"/>
      <c r="K1055" s="215"/>
      <c r="L1055" s="215"/>
      <c r="M1055" s="215"/>
      <c r="N1055" s="33"/>
      <c r="P1055" s="33"/>
      <c r="Q1055" s="33"/>
      <c r="S1055" s="33"/>
      <c r="T1055" s="34"/>
      <c r="U1055" s="34"/>
      <c r="V1055" s="34"/>
      <c r="AK1055" s="33"/>
      <c r="AT1055" s="33"/>
      <c r="AU1055" s="33"/>
      <c r="AV1055" s="33"/>
    </row>
    <row r="1056" spans="2:48" s="31" customFormat="1" x14ac:dyDescent="0.2">
      <c r="B1056" s="215"/>
      <c r="C1056" s="215"/>
      <c r="D1056" s="215"/>
      <c r="E1056" s="215"/>
      <c r="F1056" s="215"/>
      <c r="G1056" s="215"/>
      <c r="H1056" s="215"/>
      <c r="I1056" s="215"/>
      <c r="J1056" s="215"/>
      <c r="K1056" s="215"/>
      <c r="L1056" s="215"/>
      <c r="M1056" s="215"/>
      <c r="N1056" s="33"/>
      <c r="P1056" s="33"/>
      <c r="Q1056" s="33"/>
      <c r="S1056" s="33"/>
      <c r="T1056" s="34"/>
      <c r="U1056" s="34"/>
      <c r="V1056" s="34"/>
      <c r="AK1056" s="33"/>
      <c r="AT1056" s="33"/>
      <c r="AU1056" s="33"/>
      <c r="AV1056" s="33"/>
    </row>
    <row r="1057" spans="2:48" s="31" customFormat="1" x14ac:dyDescent="0.2">
      <c r="B1057" s="215"/>
      <c r="C1057" s="215"/>
      <c r="D1057" s="215"/>
      <c r="E1057" s="215"/>
      <c r="F1057" s="215"/>
      <c r="G1057" s="215"/>
      <c r="H1057" s="215"/>
      <c r="I1057" s="215"/>
      <c r="J1057" s="215"/>
      <c r="K1057" s="215"/>
      <c r="L1057" s="215"/>
      <c r="M1057" s="215"/>
      <c r="N1057" s="33"/>
      <c r="P1057" s="33"/>
      <c r="Q1057" s="33"/>
      <c r="S1057" s="33"/>
      <c r="T1057" s="34"/>
      <c r="U1057" s="34"/>
      <c r="V1057" s="34"/>
      <c r="AK1057" s="33"/>
      <c r="AT1057" s="33"/>
      <c r="AU1057" s="33"/>
      <c r="AV1057" s="33"/>
    </row>
    <row r="1058" spans="2:48" s="31" customFormat="1" x14ac:dyDescent="0.2">
      <c r="B1058" s="215"/>
      <c r="C1058" s="215"/>
      <c r="D1058" s="215"/>
      <c r="E1058" s="215"/>
      <c r="F1058" s="215"/>
      <c r="G1058" s="215"/>
      <c r="H1058" s="215"/>
      <c r="I1058" s="215"/>
      <c r="J1058" s="215"/>
      <c r="K1058" s="215"/>
      <c r="L1058" s="215"/>
      <c r="M1058" s="215"/>
      <c r="N1058" s="33"/>
      <c r="P1058" s="33"/>
      <c r="Q1058" s="33"/>
      <c r="S1058" s="33"/>
      <c r="T1058" s="34"/>
      <c r="U1058" s="34"/>
      <c r="V1058" s="34"/>
      <c r="AK1058" s="33"/>
      <c r="AT1058" s="33"/>
      <c r="AU1058" s="33"/>
      <c r="AV1058" s="33"/>
    </row>
    <row r="1059" spans="2:48" s="31" customFormat="1" x14ac:dyDescent="0.2">
      <c r="B1059" s="215"/>
      <c r="C1059" s="215"/>
      <c r="D1059" s="215"/>
      <c r="E1059" s="215"/>
      <c r="F1059" s="215"/>
      <c r="G1059" s="215"/>
      <c r="H1059" s="215"/>
      <c r="I1059" s="215"/>
      <c r="J1059" s="215"/>
      <c r="K1059" s="215"/>
      <c r="L1059" s="215"/>
      <c r="M1059" s="215"/>
      <c r="N1059" s="33"/>
      <c r="P1059" s="33"/>
      <c r="Q1059" s="33"/>
      <c r="S1059" s="33"/>
      <c r="T1059" s="34"/>
      <c r="U1059" s="34"/>
      <c r="V1059" s="34"/>
      <c r="AK1059" s="33"/>
      <c r="AT1059" s="33"/>
      <c r="AU1059" s="33"/>
      <c r="AV1059" s="33"/>
    </row>
    <row r="1060" spans="2:48" s="31" customFormat="1" x14ac:dyDescent="0.2">
      <c r="B1060" s="215"/>
      <c r="C1060" s="215"/>
      <c r="D1060" s="215"/>
      <c r="E1060" s="215"/>
      <c r="F1060" s="215"/>
      <c r="G1060" s="215"/>
      <c r="H1060" s="215"/>
      <c r="I1060" s="215"/>
      <c r="J1060" s="215"/>
      <c r="K1060" s="215"/>
      <c r="L1060" s="215"/>
      <c r="M1060" s="215"/>
      <c r="N1060" s="33"/>
      <c r="P1060" s="33"/>
      <c r="Q1060" s="33"/>
      <c r="S1060" s="33"/>
      <c r="T1060" s="34"/>
      <c r="U1060" s="34"/>
      <c r="V1060" s="34"/>
      <c r="AK1060" s="33"/>
      <c r="AT1060" s="33"/>
      <c r="AU1060" s="33"/>
      <c r="AV1060" s="33"/>
    </row>
    <row r="1061" spans="2:48" s="31" customFormat="1" x14ac:dyDescent="0.2">
      <c r="B1061" s="215"/>
      <c r="C1061" s="215"/>
      <c r="D1061" s="215"/>
      <c r="E1061" s="215"/>
      <c r="F1061" s="215"/>
      <c r="G1061" s="215"/>
      <c r="H1061" s="215"/>
      <c r="I1061" s="215"/>
      <c r="J1061" s="215"/>
      <c r="K1061" s="215"/>
      <c r="L1061" s="215"/>
      <c r="M1061" s="215"/>
      <c r="N1061" s="33"/>
      <c r="P1061" s="33"/>
      <c r="Q1061" s="33"/>
      <c r="S1061" s="33"/>
      <c r="T1061" s="34"/>
      <c r="U1061" s="34"/>
      <c r="V1061" s="34"/>
      <c r="AK1061" s="33"/>
      <c r="AT1061" s="33"/>
      <c r="AU1061" s="33"/>
      <c r="AV1061" s="33"/>
    </row>
    <row r="1062" spans="2:48" s="31" customFormat="1" x14ac:dyDescent="0.2">
      <c r="B1062" s="215"/>
      <c r="C1062" s="215"/>
      <c r="D1062" s="215"/>
      <c r="E1062" s="215"/>
      <c r="F1062" s="215"/>
      <c r="G1062" s="215"/>
      <c r="H1062" s="215"/>
      <c r="I1062" s="215"/>
      <c r="J1062" s="215"/>
      <c r="K1062" s="215"/>
      <c r="L1062" s="215"/>
      <c r="M1062" s="215"/>
      <c r="N1062" s="33"/>
      <c r="P1062" s="33"/>
      <c r="Q1062" s="33"/>
      <c r="S1062" s="33"/>
      <c r="T1062" s="34"/>
      <c r="U1062" s="34"/>
      <c r="V1062" s="34"/>
      <c r="AK1062" s="33"/>
      <c r="AT1062" s="33"/>
      <c r="AU1062" s="33"/>
      <c r="AV1062" s="33"/>
    </row>
    <row r="1063" spans="2:48" s="31" customFormat="1" x14ac:dyDescent="0.2">
      <c r="B1063" s="215"/>
      <c r="C1063" s="215"/>
      <c r="D1063" s="215"/>
      <c r="E1063" s="215"/>
      <c r="F1063" s="215"/>
      <c r="G1063" s="215"/>
      <c r="H1063" s="215"/>
      <c r="I1063" s="215"/>
      <c r="J1063" s="215"/>
      <c r="K1063" s="215"/>
      <c r="L1063" s="215"/>
      <c r="M1063" s="215"/>
      <c r="N1063" s="33"/>
      <c r="P1063" s="33"/>
      <c r="Q1063" s="33"/>
      <c r="S1063" s="33"/>
      <c r="T1063" s="34"/>
      <c r="U1063" s="34"/>
      <c r="V1063" s="34"/>
      <c r="AK1063" s="33"/>
      <c r="AT1063" s="33"/>
      <c r="AU1063" s="33"/>
      <c r="AV1063" s="33"/>
    </row>
    <row r="1064" spans="2:48" s="31" customFormat="1" x14ac:dyDescent="0.2">
      <c r="B1064" s="215"/>
      <c r="C1064" s="215"/>
      <c r="D1064" s="215"/>
      <c r="E1064" s="215"/>
      <c r="F1064" s="215"/>
      <c r="G1064" s="215"/>
      <c r="H1064" s="215"/>
      <c r="I1064" s="215"/>
      <c r="J1064" s="215"/>
      <c r="K1064" s="215"/>
      <c r="L1064" s="215"/>
      <c r="M1064" s="215"/>
      <c r="N1064" s="33"/>
      <c r="P1064" s="33"/>
      <c r="Q1064" s="33"/>
      <c r="S1064" s="33"/>
      <c r="T1064" s="34"/>
      <c r="U1064" s="34"/>
      <c r="V1064" s="34"/>
      <c r="AK1064" s="33"/>
      <c r="AT1064" s="33"/>
      <c r="AU1064" s="33"/>
      <c r="AV1064" s="33"/>
    </row>
    <row r="1065" spans="2:48" s="31" customFormat="1" x14ac:dyDescent="0.2">
      <c r="B1065" s="215"/>
      <c r="C1065" s="215"/>
      <c r="D1065" s="215"/>
      <c r="E1065" s="215"/>
      <c r="F1065" s="215"/>
      <c r="G1065" s="215"/>
      <c r="H1065" s="215"/>
      <c r="I1065" s="215"/>
      <c r="J1065" s="215"/>
      <c r="K1065" s="215"/>
      <c r="L1065" s="215"/>
      <c r="M1065" s="215"/>
      <c r="N1065" s="33"/>
      <c r="P1065" s="33"/>
      <c r="Q1065" s="33"/>
      <c r="S1065" s="33"/>
      <c r="T1065" s="34"/>
      <c r="U1065" s="34"/>
      <c r="V1065" s="34"/>
      <c r="AK1065" s="33"/>
      <c r="AT1065" s="33"/>
      <c r="AU1065" s="33"/>
      <c r="AV1065" s="33"/>
    </row>
    <row r="1066" spans="2:48" s="31" customFormat="1" x14ac:dyDescent="0.2">
      <c r="B1066" s="215"/>
      <c r="C1066" s="215"/>
      <c r="D1066" s="215"/>
      <c r="E1066" s="215"/>
      <c r="F1066" s="215"/>
      <c r="G1066" s="215"/>
      <c r="H1066" s="215"/>
      <c r="I1066" s="215"/>
      <c r="J1066" s="215"/>
      <c r="K1066" s="215"/>
      <c r="L1066" s="215"/>
      <c r="M1066" s="215"/>
      <c r="N1066" s="33"/>
      <c r="P1066" s="33"/>
      <c r="Q1066" s="33"/>
      <c r="S1066" s="33"/>
      <c r="T1066" s="34"/>
      <c r="U1066" s="34"/>
      <c r="V1066" s="34"/>
      <c r="AK1066" s="33"/>
      <c r="AT1066" s="33"/>
      <c r="AU1066" s="33"/>
      <c r="AV1066" s="33"/>
    </row>
    <row r="1067" spans="2:48" s="31" customFormat="1" x14ac:dyDescent="0.2">
      <c r="B1067" s="215"/>
      <c r="C1067" s="215"/>
      <c r="D1067" s="215"/>
      <c r="E1067" s="215"/>
      <c r="F1067" s="215"/>
      <c r="G1067" s="215"/>
      <c r="H1067" s="215"/>
      <c r="I1067" s="215"/>
      <c r="J1067" s="215"/>
      <c r="K1067" s="215"/>
      <c r="L1067" s="215"/>
      <c r="M1067" s="215"/>
      <c r="N1067" s="33"/>
      <c r="P1067" s="33"/>
      <c r="Q1067" s="33"/>
      <c r="S1067" s="33"/>
      <c r="T1067" s="34"/>
      <c r="U1067" s="34"/>
      <c r="V1067" s="34"/>
      <c r="AK1067" s="33"/>
      <c r="AT1067" s="33"/>
      <c r="AU1067" s="33"/>
      <c r="AV1067" s="33"/>
    </row>
    <row r="1068" spans="2:48" s="31" customFormat="1" x14ac:dyDescent="0.2">
      <c r="B1068" s="215"/>
      <c r="C1068" s="215"/>
      <c r="D1068" s="215"/>
      <c r="E1068" s="215"/>
      <c r="F1068" s="215"/>
      <c r="G1068" s="215"/>
      <c r="H1068" s="215"/>
      <c r="I1068" s="215"/>
      <c r="J1068" s="215"/>
      <c r="K1068" s="215"/>
      <c r="L1068" s="215"/>
      <c r="M1068" s="215"/>
      <c r="N1068" s="33"/>
      <c r="P1068" s="33"/>
      <c r="Q1068" s="33"/>
      <c r="S1068" s="33"/>
      <c r="T1068" s="34"/>
      <c r="U1068" s="34"/>
      <c r="V1068" s="34"/>
      <c r="AK1068" s="33"/>
      <c r="AT1068" s="33"/>
      <c r="AU1068" s="33"/>
      <c r="AV1068" s="33"/>
    </row>
    <row r="1069" spans="2:48" s="31" customFormat="1" x14ac:dyDescent="0.2">
      <c r="B1069" s="215"/>
      <c r="C1069" s="215"/>
      <c r="D1069" s="215"/>
      <c r="E1069" s="215"/>
      <c r="F1069" s="215"/>
      <c r="G1069" s="215"/>
      <c r="H1069" s="215"/>
      <c r="I1069" s="215"/>
      <c r="J1069" s="215"/>
      <c r="K1069" s="215"/>
      <c r="L1069" s="215"/>
      <c r="M1069" s="215"/>
      <c r="N1069" s="33"/>
      <c r="P1069" s="33"/>
      <c r="Q1069" s="33"/>
      <c r="S1069" s="33"/>
      <c r="T1069" s="34"/>
      <c r="U1069" s="34"/>
      <c r="V1069" s="34"/>
      <c r="AK1069" s="33"/>
      <c r="AT1069" s="33"/>
      <c r="AU1069" s="33"/>
      <c r="AV1069" s="33"/>
    </row>
    <row r="1070" spans="2:48" s="31" customFormat="1" x14ac:dyDescent="0.2">
      <c r="B1070" s="215"/>
      <c r="C1070" s="215"/>
      <c r="D1070" s="215"/>
      <c r="E1070" s="215"/>
      <c r="F1070" s="215"/>
      <c r="G1070" s="215"/>
      <c r="H1070" s="215"/>
      <c r="I1070" s="215"/>
      <c r="J1070" s="215"/>
      <c r="K1070" s="215"/>
      <c r="L1070" s="215"/>
      <c r="M1070" s="215"/>
      <c r="N1070" s="33"/>
      <c r="P1070" s="33"/>
      <c r="Q1070" s="33"/>
      <c r="S1070" s="33"/>
      <c r="T1070" s="34"/>
      <c r="U1070" s="34"/>
      <c r="V1070" s="34"/>
      <c r="AK1070" s="33"/>
      <c r="AT1070" s="33"/>
      <c r="AU1070" s="33"/>
      <c r="AV1070" s="33"/>
    </row>
    <row r="1071" spans="2:48" s="31" customFormat="1" x14ac:dyDescent="0.2">
      <c r="B1071" s="215"/>
      <c r="C1071" s="215"/>
      <c r="D1071" s="215"/>
      <c r="E1071" s="215"/>
      <c r="F1071" s="215"/>
      <c r="G1071" s="215"/>
      <c r="H1071" s="215"/>
      <c r="I1071" s="215"/>
      <c r="J1071" s="215"/>
      <c r="K1071" s="215"/>
      <c r="L1071" s="215"/>
      <c r="M1071" s="215"/>
      <c r="N1071" s="33"/>
      <c r="P1071" s="33"/>
      <c r="Q1071" s="33"/>
      <c r="S1071" s="33"/>
      <c r="T1071" s="34"/>
      <c r="U1071" s="34"/>
      <c r="V1071" s="34"/>
      <c r="AK1071" s="33"/>
      <c r="AT1071" s="33"/>
      <c r="AU1071" s="33"/>
      <c r="AV1071" s="33"/>
    </row>
    <row r="1072" spans="2:48" s="31" customFormat="1" x14ac:dyDescent="0.2">
      <c r="B1072" s="215"/>
      <c r="C1072" s="215"/>
      <c r="D1072" s="215"/>
      <c r="E1072" s="215"/>
      <c r="F1072" s="215"/>
      <c r="G1072" s="215"/>
      <c r="H1072" s="215"/>
      <c r="I1072" s="215"/>
      <c r="J1072" s="215"/>
      <c r="K1072" s="215"/>
      <c r="L1072" s="215"/>
      <c r="M1072" s="215"/>
      <c r="N1072" s="33"/>
      <c r="P1072" s="33"/>
      <c r="Q1072" s="33"/>
      <c r="S1072" s="33"/>
      <c r="T1072" s="34"/>
      <c r="U1072" s="34"/>
      <c r="V1072" s="34"/>
      <c r="AK1072" s="33"/>
      <c r="AT1072" s="33"/>
      <c r="AU1072" s="33"/>
      <c r="AV1072" s="33"/>
    </row>
    <row r="1073" spans="2:48" s="31" customFormat="1" x14ac:dyDescent="0.2">
      <c r="B1073" s="215"/>
      <c r="C1073" s="215"/>
      <c r="D1073" s="215"/>
      <c r="E1073" s="215"/>
      <c r="F1073" s="215"/>
      <c r="G1073" s="215"/>
      <c r="H1073" s="215"/>
      <c r="I1073" s="215"/>
      <c r="J1073" s="215"/>
      <c r="K1073" s="215"/>
      <c r="L1073" s="215"/>
      <c r="M1073" s="215"/>
      <c r="N1073" s="33"/>
      <c r="P1073" s="33"/>
      <c r="Q1073" s="33"/>
      <c r="S1073" s="33"/>
      <c r="T1073" s="34"/>
      <c r="U1073" s="34"/>
      <c r="V1073" s="34"/>
      <c r="AK1073" s="33"/>
      <c r="AT1073" s="33"/>
      <c r="AU1073" s="33"/>
      <c r="AV1073" s="33"/>
    </row>
    <row r="1074" spans="2:48" s="31" customFormat="1" x14ac:dyDescent="0.2">
      <c r="B1074" s="215"/>
      <c r="C1074" s="215"/>
      <c r="D1074" s="215"/>
      <c r="E1074" s="215"/>
      <c r="F1074" s="215"/>
      <c r="G1074" s="215"/>
      <c r="H1074" s="215"/>
      <c r="I1074" s="215"/>
      <c r="J1074" s="215"/>
      <c r="K1074" s="215"/>
      <c r="L1074" s="215"/>
      <c r="M1074" s="215"/>
      <c r="N1074" s="33"/>
      <c r="P1074" s="33"/>
      <c r="Q1074" s="33"/>
      <c r="S1074" s="33"/>
      <c r="T1074" s="34"/>
      <c r="U1074" s="34"/>
      <c r="V1074" s="34"/>
      <c r="AK1074" s="33"/>
      <c r="AT1074" s="33"/>
      <c r="AU1074" s="33"/>
      <c r="AV1074" s="33"/>
    </row>
    <row r="1075" spans="2:48" s="31" customFormat="1" x14ac:dyDescent="0.2">
      <c r="B1075" s="215"/>
      <c r="C1075" s="215"/>
      <c r="D1075" s="215"/>
      <c r="E1075" s="215"/>
      <c r="F1075" s="215"/>
      <c r="G1075" s="215"/>
      <c r="H1075" s="215"/>
      <c r="I1075" s="215"/>
      <c r="J1075" s="215"/>
      <c r="K1075" s="215"/>
      <c r="L1075" s="215"/>
      <c r="M1075" s="215"/>
      <c r="N1075" s="33"/>
      <c r="P1075" s="33"/>
      <c r="Q1075" s="33"/>
      <c r="S1075" s="33"/>
      <c r="T1075" s="34"/>
      <c r="U1075" s="34"/>
      <c r="V1075" s="34"/>
      <c r="AK1075" s="33"/>
      <c r="AT1075" s="33"/>
      <c r="AU1075" s="33"/>
      <c r="AV1075" s="33"/>
    </row>
    <row r="1076" spans="2:48" s="31" customFormat="1" x14ac:dyDescent="0.2">
      <c r="B1076" s="215"/>
      <c r="C1076" s="215"/>
      <c r="D1076" s="215"/>
      <c r="E1076" s="215"/>
      <c r="F1076" s="215"/>
      <c r="G1076" s="215"/>
      <c r="H1076" s="215"/>
      <c r="I1076" s="215"/>
      <c r="J1076" s="215"/>
      <c r="K1076" s="215"/>
      <c r="L1076" s="215"/>
      <c r="M1076" s="215"/>
      <c r="N1076" s="33"/>
      <c r="P1076" s="33"/>
      <c r="Q1076" s="33"/>
      <c r="S1076" s="33"/>
      <c r="T1076" s="34"/>
      <c r="U1076" s="34"/>
      <c r="V1076" s="34"/>
      <c r="AK1076" s="33"/>
      <c r="AT1076" s="33"/>
      <c r="AU1076" s="33"/>
      <c r="AV1076" s="33"/>
    </row>
    <row r="1077" spans="2:48" s="31" customFormat="1" x14ac:dyDescent="0.2">
      <c r="B1077" s="215"/>
      <c r="C1077" s="215"/>
      <c r="D1077" s="215"/>
      <c r="E1077" s="215"/>
      <c r="F1077" s="215"/>
      <c r="G1077" s="215"/>
      <c r="H1077" s="215"/>
      <c r="I1077" s="215"/>
      <c r="J1077" s="215"/>
      <c r="K1077" s="215"/>
      <c r="L1077" s="215"/>
      <c r="M1077" s="215"/>
      <c r="N1077" s="33"/>
      <c r="P1077" s="33"/>
      <c r="Q1077" s="33"/>
      <c r="S1077" s="33"/>
      <c r="T1077" s="34"/>
      <c r="U1077" s="34"/>
      <c r="V1077" s="34"/>
      <c r="AK1077" s="33"/>
      <c r="AT1077" s="33"/>
      <c r="AU1077" s="33"/>
      <c r="AV1077" s="33"/>
    </row>
    <row r="1078" spans="2:48" s="31" customFormat="1" x14ac:dyDescent="0.2">
      <c r="B1078" s="215"/>
      <c r="C1078" s="215"/>
      <c r="D1078" s="215"/>
      <c r="E1078" s="215"/>
      <c r="F1078" s="215"/>
      <c r="G1078" s="215"/>
      <c r="H1078" s="215"/>
      <c r="I1078" s="215"/>
      <c r="J1078" s="215"/>
      <c r="K1078" s="215"/>
      <c r="L1078" s="215"/>
      <c r="M1078" s="215"/>
      <c r="N1078" s="33"/>
      <c r="P1078" s="33"/>
      <c r="Q1078" s="33"/>
      <c r="S1078" s="33"/>
      <c r="T1078" s="34"/>
      <c r="U1078" s="34"/>
      <c r="V1078" s="34"/>
      <c r="AK1078" s="33"/>
      <c r="AT1078" s="33"/>
      <c r="AU1078" s="33"/>
      <c r="AV1078" s="33"/>
    </row>
    <row r="1079" spans="2:48" s="31" customFormat="1" x14ac:dyDescent="0.2">
      <c r="B1079" s="215"/>
      <c r="C1079" s="215"/>
      <c r="D1079" s="215"/>
      <c r="E1079" s="215"/>
      <c r="F1079" s="215"/>
      <c r="G1079" s="215"/>
      <c r="H1079" s="215"/>
      <c r="I1079" s="215"/>
      <c r="J1079" s="215"/>
      <c r="K1079" s="215"/>
      <c r="L1079" s="215"/>
      <c r="M1079" s="215"/>
      <c r="N1079" s="33"/>
      <c r="P1079" s="33"/>
      <c r="Q1079" s="33"/>
      <c r="S1079" s="33"/>
      <c r="T1079" s="34"/>
      <c r="U1079" s="34"/>
      <c r="V1079" s="34"/>
      <c r="AK1079" s="33"/>
      <c r="AT1079" s="33"/>
      <c r="AU1079" s="33"/>
      <c r="AV1079" s="33"/>
    </row>
    <row r="1080" spans="2:48" s="31" customFormat="1" x14ac:dyDescent="0.2">
      <c r="B1080" s="215"/>
      <c r="C1080" s="215"/>
      <c r="D1080" s="215"/>
      <c r="E1080" s="215"/>
      <c r="F1080" s="215"/>
      <c r="G1080" s="215"/>
      <c r="H1080" s="215"/>
      <c r="I1080" s="215"/>
      <c r="J1080" s="215"/>
      <c r="K1080" s="215"/>
      <c r="L1080" s="215"/>
      <c r="M1080" s="215"/>
      <c r="N1080" s="33"/>
      <c r="P1080" s="33"/>
      <c r="Q1080" s="33"/>
      <c r="S1080" s="33"/>
      <c r="T1080" s="34"/>
      <c r="U1080" s="34"/>
      <c r="V1080" s="34"/>
      <c r="AK1080" s="33"/>
      <c r="AT1080" s="33"/>
      <c r="AU1080" s="33"/>
      <c r="AV1080" s="33"/>
    </row>
    <row r="1081" spans="2:48" s="31" customFormat="1" x14ac:dyDescent="0.2">
      <c r="B1081" s="215"/>
      <c r="C1081" s="215"/>
      <c r="D1081" s="215"/>
      <c r="E1081" s="215"/>
      <c r="F1081" s="215"/>
      <c r="G1081" s="215"/>
      <c r="H1081" s="215"/>
      <c r="I1081" s="215"/>
      <c r="J1081" s="215"/>
      <c r="K1081" s="215"/>
      <c r="L1081" s="215"/>
      <c r="M1081" s="215"/>
      <c r="N1081" s="33"/>
      <c r="P1081" s="33"/>
      <c r="Q1081" s="33"/>
      <c r="S1081" s="33"/>
      <c r="T1081" s="34"/>
      <c r="U1081" s="34"/>
      <c r="V1081" s="34"/>
      <c r="AK1081" s="33"/>
      <c r="AT1081" s="33"/>
      <c r="AU1081" s="33"/>
      <c r="AV1081" s="33"/>
    </row>
    <row r="1082" spans="2:48" s="31" customFormat="1" x14ac:dyDescent="0.2">
      <c r="B1082" s="215"/>
      <c r="C1082" s="215"/>
      <c r="D1082" s="215"/>
      <c r="E1082" s="215"/>
      <c r="F1082" s="215"/>
      <c r="G1082" s="215"/>
      <c r="H1082" s="215"/>
      <c r="I1082" s="215"/>
      <c r="J1082" s="215"/>
      <c r="K1082" s="215"/>
      <c r="L1082" s="215"/>
      <c r="M1082" s="215"/>
      <c r="N1082" s="33"/>
      <c r="P1082" s="33"/>
      <c r="Q1082" s="33"/>
      <c r="S1082" s="33"/>
      <c r="T1082" s="34"/>
      <c r="U1082" s="34"/>
      <c r="V1082" s="34"/>
      <c r="AK1082" s="33"/>
      <c r="AT1082" s="33"/>
      <c r="AU1082" s="33"/>
      <c r="AV1082" s="33"/>
    </row>
    <row r="1083" spans="2:48" s="31" customFormat="1" x14ac:dyDescent="0.2">
      <c r="B1083" s="215"/>
      <c r="C1083" s="215"/>
      <c r="D1083" s="215"/>
      <c r="E1083" s="215"/>
      <c r="F1083" s="215"/>
      <c r="G1083" s="215"/>
      <c r="H1083" s="215"/>
      <c r="I1083" s="215"/>
      <c r="J1083" s="215"/>
      <c r="K1083" s="215"/>
      <c r="L1083" s="215"/>
      <c r="M1083" s="215"/>
      <c r="N1083" s="33"/>
      <c r="P1083" s="33"/>
      <c r="Q1083" s="33"/>
      <c r="S1083" s="33"/>
      <c r="T1083" s="34"/>
      <c r="U1083" s="34"/>
      <c r="V1083" s="34"/>
      <c r="AK1083" s="33"/>
      <c r="AT1083" s="33"/>
      <c r="AU1083" s="33"/>
      <c r="AV1083" s="33"/>
    </row>
    <row r="1084" spans="2:48" s="31" customFormat="1" x14ac:dyDescent="0.2">
      <c r="B1084" s="215"/>
      <c r="C1084" s="215"/>
      <c r="D1084" s="215"/>
      <c r="E1084" s="215"/>
      <c r="F1084" s="215"/>
      <c r="G1084" s="215"/>
      <c r="H1084" s="215"/>
      <c r="I1084" s="215"/>
      <c r="J1084" s="215"/>
      <c r="K1084" s="215"/>
      <c r="L1084" s="215"/>
      <c r="M1084" s="215"/>
      <c r="N1084" s="33"/>
      <c r="P1084" s="33"/>
      <c r="Q1084" s="33"/>
      <c r="S1084" s="33"/>
      <c r="T1084" s="34"/>
      <c r="U1084" s="34"/>
      <c r="V1084" s="34"/>
      <c r="AK1084" s="33"/>
      <c r="AT1084" s="33"/>
      <c r="AU1084" s="33"/>
      <c r="AV1084" s="33"/>
    </row>
    <row r="1085" spans="2:48" s="31" customFormat="1" x14ac:dyDescent="0.2">
      <c r="B1085" s="215"/>
      <c r="C1085" s="215"/>
      <c r="D1085" s="215"/>
      <c r="E1085" s="215"/>
      <c r="F1085" s="215"/>
      <c r="G1085" s="215"/>
      <c r="H1085" s="215"/>
      <c r="I1085" s="215"/>
      <c r="J1085" s="215"/>
      <c r="K1085" s="215"/>
      <c r="L1085" s="215"/>
      <c r="M1085" s="215"/>
      <c r="N1085" s="33"/>
      <c r="P1085" s="33"/>
      <c r="Q1085" s="33"/>
      <c r="S1085" s="33"/>
      <c r="T1085" s="34"/>
      <c r="U1085" s="34"/>
      <c r="V1085" s="34"/>
      <c r="AK1085" s="33"/>
      <c r="AT1085" s="33"/>
      <c r="AU1085" s="33"/>
      <c r="AV1085" s="33"/>
    </row>
    <row r="1086" spans="2:48" s="31" customFormat="1" x14ac:dyDescent="0.2">
      <c r="B1086" s="215"/>
      <c r="C1086" s="215"/>
      <c r="D1086" s="215"/>
      <c r="E1086" s="215"/>
      <c r="F1086" s="215"/>
      <c r="G1086" s="215"/>
      <c r="H1086" s="215"/>
      <c r="I1086" s="215"/>
      <c r="J1086" s="215"/>
      <c r="K1086" s="215"/>
      <c r="L1086" s="215"/>
      <c r="M1086" s="215"/>
      <c r="N1086" s="33"/>
      <c r="P1086" s="33"/>
      <c r="Q1086" s="33"/>
      <c r="S1086" s="33"/>
      <c r="T1086" s="34"/>
      <c r="U1086" s="34"/>
      <c r="V1086" s="34"/>
      <c r="AK1086" s="33"/>
      <c r="AT1086" s="33"/>
      <c r="AU1086" s="33"/>
      <c r="AV1086" s="33"/>
    </row>
    <row r="1087" spans="2:48" s="31" customFormat="1" x14ac:dyDescent="0.2">
      <c r="B1087" s="215"/>
      <c r="C1087" s="215"/>
      <c r="D1087" s="215"/>
      <c r="E1087" s="215"/>
      <c r="F1087" s="215"/>
      <c r="G1087" s="215"/>
      <c r="H1087" s="215"/>
      <c r="I1087" s="215"/>
      <c r="J1087" s="215"/>
      <c r="K1087" s="215"/>
      <c r="L1087" s="215"/>
      <c r="M1087" s="215"/>
      <c r="N1087" s="33"/>
      <c r="P1087" s="33"/>
      <c r="Q1087" s="33"/>
      <c r="S1087" s="33"/>
      <c r="T1087" s="34"/>
      <c r="U1087" s="34"/>
      <c r="V1087" s="34"/>
      <c r="AK1087" s="33"/>
      <c r="AT1087" s="33"/>
      <c r="AU1087" s="33"/>
      <c r="AV1087" s="33"/>
    </row>
    <row r="1088" spans="2:48" s="31" customFormat="1" x14ac:dyDescent="0.2">
      <c r="B1088" s="215"/>
      <c r="C1088" s="215"/>
      <c r="D1088" s="215"/>
      <c r="E1088" s="215"/>
      <c r="F1088" s="215"/>
      <c r="G1088" s="215"/>
      <c r="H1088" s="215"/>
      <c r="I1088" s="215"/>
      <c r="J1088" s="215"/>
      <c r="K1088" s="215"/>
      <c r="L1088" s="215"/>
      <c r="M1088" s="215"/>
      <c r="N1088" s="33"/>
      <c r="P1088" s="33"/>
      <c r="Q1088" s="33"/>
      <c r="S1088" s="33"/>
      <c r="T1088" s="34"/>
      <c r="U1088" s="34"/>
      <c r="V1088" s="34"/>
      <c r="AK1088" s="33"/>
      <c r="AT1088" s="33"/>
      <c r="AU1088" s="33"/>
      <c r="AV1088" s="33"/>
    </row>
    <row r="1089" spans="2:48" s="31" customFormat="1" x14ac:dyDescent="0.2">
      <c r="B1089" s="215"/>
      <c r="C1089" s="215"/>
      <c r="D1089" s="215"/>
      <c r="E1089" s="215"/>
      <c r="F1089" s="215"/>
      <c r="G1089" s="215"/>
      <c r="H1089" s="215"/>
      <c r="I1089" s="215"/>
      <c r="J1089" s="215"/>
      <c r="K1089" s="215"/>
      <c r="L1089" s="215"/>
      <c r="M1089" s="215"/>
      <c r="N1089" s="33"/>
      <c r="P1089" s="33"/>
      <c r="Q1089" s="33"/>
      <c r="S1089" s="33"/>
      <c r="T1089" s="34"/>
      <c r="U1089" s="34"/>
      <c r="V1089" s="34"/>
      <c r="AK1089" s="33"/>
      <c r="AT1089" s="33"/>
      <c r="AU1089" s="33"/>
      <c r="AV1089" s="33"/>
    </row>
    <row r="1090" spans="2:48" s="31" customFormat="1" x14ac:dyDescent="0.2">
      <c r="B1090" s="215"/>
      <c r="C1090" s="215"/>
      <c r="D1090" s="215"/>
      <c r="E1090" s="215"/>
      <c r="F1090" s="215"/>
      <c r="G1090" s="215"/>
      <c r="H1090" s="215"/>
      <c r="I1090" s="215"/>
      <c r="J1090" s="215"/>
      <c r="K1090" s="215"/>
      <c r="L1090" s="215"/>
      <c r="M1090" s="215"/>
      <c r="N1090" s="33"/>
      <c r="P1090" s="33"/>
      <c r="Q1090" s="33"/>
      <c r="S1090" s="33"/>
      <c r="T1090" s="34"/>
      <c r="U1090" s="34"/>
      <c r="V1090" s="34"/>
      <c r="AK1090" s="33"/>
      <c r="AT1090" s="33"/>
      <c r="AU1090" s="33"/>
      <c r="AV1090" s="33"/>
    </row>
    <row r="1091" spans="2:48" s="31" customFormat="1" x14ac:dyDescent="0.2">
      <c r="B1091" s="215"/>
      <c r="C1091" s="215"/>
      <c r="D1091" s="215"/>
      <c r="E1091" s="215"/>
      <c r="F1091" s="215"/>
      <c r="G1091" s="215"/>
      <c r="H1091" s="215"/>
      <c r="I1091" s="215"/>
      <c r="J1091" s="215"/>
      <c r="K1091" s="215"/>
      <c r="L1091" s="215"/>
      <c r="M1091" s="215"/>
      <c r="N1091" s="33"/>
      <c r="P1091" s="33"/>
      <c r="Q1091" s="33"/>
      <c r="S1091" s="33"/>
      <c r="T1091" s="34"/>
      <c r="U1091" s="34"/>
      <c r="V1091" s="34"/>
      <c r="AK1091" s="33"/>
      <c r="AT1091" s="33"/>
      <c r="AU1091" s="33"/>
      <c r="AV1091" s="33"/>
    </row>
    <row r="1092" spans="2:48" s="31" customFormat="1" x14ac:dyDescent="0.2">
      <c r="B1092" s="215"/>
      <c r="C1092" s="215"/>
      <c r="D1092" s="215"/>
      <c r="E1092" s="215"/>
      <c r="F1092" s="215"/>
      <c r="G1092" s="215"/>
      <c r="H1092" s="215"/>
      <c r="I1092" s="215"/>
      <c r="J1092" s="215"/>
      <c r="K1092" s="215"/>
      <c r="L1092" s="215"/>
      <c r="M1092" s="215"/>
      <c r="N1092" s="33"/>
      <c r="P1092" s="33"/>
      <c r="Q1092" s="33"/>
      <c r="S1092" s="33"/>
      <c r="T1092" s="34"/>
      <c r="U1092" s="34"/>
      <c r="V1092" s="34"/>
      <c r="AK1092" s="33"/>
      <c r="AT1092" s="33"/>
      <c r="AU1092" s="33"/>
      <c r="AV1092" s="33"/>
    </row>
    <row r="1093" spans="2:48" s="31" customFormat="1" x14ac:dyDescent="0.2">
      <c r="B1093" s="215"/>
      <c r="C1093" s="215"/>
      <c r="D1093" s="215"/>
      <c r="E1093" s="215"/>
      <c r="F1093" s="215"/>
      <c r="G1093" s="215"/>
      <c r="H1093" s="215"/>
      <c r="I1093" s="215"/>
      <c r="J1093" s="215"/>
      <c r="K1093" s="215"/>
      <c r="L1093" s="215"/>
      <c r="M1093" s="215"/>
      <c r="N1093" s="33"/>
      <c r="P1093" s="33"/>
      <c r="Q1093" s="33"/>
      <c r="S1093" s="33"/>
      <c r="T1093" s="34"/>
      <c r="U1093" s="34"/>
      <c r="V1093" s="34"/>
      <c r="AK1093" s="33"/>
      <c r="AT1093" s="33"/>
      <c r="AU1093" s="33"/>
      <c r="AV1093" s="33"/>
    </row>
    <row r="1094" spans="2:48" s="31" customFormat="1" x14ac:dyDescent="0.2">
      <c r="B1094" s="215"/>
      <c r="C1094" s="215"/>
      <c r="D1094" s="215"/>
      <c r="E1094" s="215"/>
      <c r="F1094" s="215"/>
      <c r="G1094" s="215"/>
      <c r="H1094" s="215"/>
      <c r="I1094" s="215"/>
      <c r="J1094" s="215"/>
      <c r="K1094" s="215"/>
      <c r="L1094" s="215"/>
      <c r="M1094" s="215"/>
      <c r="N1094" s="33"/>
      <c r="P1094" s="33"/>
      <c r="Q1094" s="33"/>
      <c r="S1094" s="33"/>
      <c r="T1094" s="34"/>
      <c r="U1094" s="34"/>
      <c r="V1094" s="34"/>
      <c r="AK1094" s="33"/>
      <c r="AT1094" s="33"/>
      <c r="AU1094" s="33"/>
      <c r="AV1094" s="33"/>
    </row>
    <row r="1095" spans="2:48" s="31" customFormat="1" x14ac:dyDescent="0.2">
      <c r="B1095" s="215"/>
      <c r="C1095" s="215"/>
      <c r="D1095" s="215"/>
      <c r="E1095" s="215"/>
      <c r="F1095" s="215"/>
      <c r="G1095" s="215"/>
      <c r="H1095" s="215"/>
      <c r="I1095" s="215"/>
      <c r="J1095" s="215"/>
      <c r="K1095" s="215"/>
      <c r="L1095" s="215"/>
      <c r="M1095" s="215"/>
      <c r="N1095" s="33"/>
      <c r="P1095" s="33"/>
      <c r="Q1095" s="33"/>
      <c r="S1095" s="33"/>
      <c r="T1095" s="34"/>
      <c r="U1095" s="34"/>
      <c r="V1095" s="34"/>
      <c r="AK1095" s="33"/>
      <c r="AT1095" s="33"/>
      <c r="AU1095" s="33"/>
      <c r="AV1095" s="33"/>
    </row>
    <row r="1096" spans="2:48" s="31" customFormat="1" x14ac:dyDescent="0.2">
      <c r="B1096" s="215"/>
      <c r="C1096" s="215"/>
      <c r="D1096" s="215"/>
      <c r="E1096" s="215"/>
      <c r="F1096" s="215"/>
      <c r="G1096" s="215"/>
      <c r="H1096" s="215"/>
      <c r="I1096" s="215"/>
      <c r="J1096" s="215"/>
      <c r="K1096" s="215"/>
      <c r="L1096" s="215"/>
      <c r="M1096" s="215"/>
      <c r="N1096" s="33"/>
      <c r="P1096" s="33"/>
      <c r="Q1096" s="33"/>
      <c r="S1096" s="33"/>
      <c r="T1096" s="34"/>
      <c r="U1096" s="34"/>
      <c r="V1096" s="34"/>
      <c r="AK1096" s="33"/>
      <c r="AT1096" s="33"/>
      <c r="AU1096" s="33"/>
      <c r="AV1096" s="33"/>
    </row>
    <row r="1097" spans="2:48" s="31" customFormat="1" x14ac:dyDescent="0.2">
      <c r="B1097" s="215"/>
      <c r="C1097" s="215"/>
      <c r="D1097" s="215"/>
      <c r="E1097" s="215"/>
      <c r="F1097" s="215"/>
      <c r="G1097" s="215"/>
      <c r="H1097" s="215"/>
      <c r="I1097" s="215"/>
      <c r="J1097" s="215"/>
      <c r="K1097" s="215"/>
      <c r="L1097" s="215"/>
      <c r="M1097" s="215"/>
      <c r="N1097" s="33"/>
      <c r="P1097" s="33"/>
      <c r="Q1097" s="33"/>
      <c r="S1097" s="33"/>
      <c r="T1097" s="34"/>
      <c r="U1097" s="34"/>
      <c r="V1097" s="34"/>
      <c r="AK1097" s="33"/>
      <c r="AT1097" s="33"/>
      <c r="AU1097" s="33"/>
      <c r="AV1097" s="33"/>
    </row>
    <row r="1098" spans="2:48" s="31" customFormat="1" x14ac:dyDescent="0.2">
      <c r="B1098" s="215"/>
      <c r="C1098" s="215"/>
      <c r="D1098" s="215"/>
      <c r="E1098" s="215"/>
      <c r="F1098" s="215"/>
      <c r="G1098" s="215"/>
      <c r="H1098" s="215"/>
      <c r="I1098" s="215"/>
      <c r="J1098" s="215"/>
      <c r="K1098" s="215"/>
      <c r="L1098" s="215"/>
      <c r="M1098" s="215"/>
      <c r="N1098" s="33"/>
      <c r="P1098" s="33"/>
      <c r="Q1098" s="33"/>
      <c r="S1098" s="33"/>
      <c r="T1098" s="34"/>
      <c r="U1098" s="34"/>
      <c r="V1098" s="34"/>
      <c r="AK1098" s="33"/>
      <c r="AT1098" s="33"/>
      <c r="AU1098" s="33"/>
      <c r="AV1098" s="33"/>
    </row>
    <row r="1099" spans="2:48" s="31" customFormat="1" x14ac:dyDescent="0.2">
      <c r="B1099" s="215"/>
      <c r="C1099" s="215"/>
      <c r="D1099" s="215"/>
      <c r="E1099" s="215"/>
      <c r="F1099" s="215"/>
      <c r="G1099" s="215"/>
      <c r="H1099" s="215"/>
      <c r="I1099" s="215"/>
      <c r="J1099" s="215"/>
      <c r="K1099" s="215"/>
      <c r="L1099" s="215"/>
      <c r="M1099" s="215"/>
      <c r="N1099" s="33"/>
      <c r="P1099" s="33"/>
      <c r="Q1099" s="33"/>
      <c r="S1099" s="33"/>
      <c r="T1099" s="34"/>
      <c r="U1099" s="34"/>
      <c r="V1099" s="34"/>
      <c r="AK1099" s="33"/>
      <c r="AT1099" s="33"/>
      <c r="AU1099" s="33"/>
      <c r="AV1099" s="33"/>
    </row>
    <row r="1100" spans="2:48" s="31" customFormat="1" x14ac:dyDescent="0.2">
      <c r="B1100" s="215"/>
      <c r="C1100" s="215"/>
      <c r="D1100" s="215"/>
      <c r="E1100" s="215"/>
      <c r="F1100" s="215"/>
      <c r="G1100" s="215"/>
      <c r="H1100" s="215"/>
      <c r="I1100" s="215"/>
      <c r="J1100" s="215"/>
      <c r="K1100" s="215"/>
      <c r="L1100" s="215"/>
      <c r="M1100" s="215"/>
      <c r="N1100" s="33"/>
      <c r="P1100" s="33"/>
      <c r="Q1100" s="33"/>
      <c r="S1100" s="33"/>
      <c r="T1100" s="34"/>
      <c r="U1100" s="34"/>
      <c r="V1100" s="34"/>
      <c r="AK1100" s="33"/>
      <c r="AT1100" s="33"/>
      <c r="AU1100" s="33"/>
      <c r="AV1100" s="33"/>
    </row>
    <row r="1101" spans="2:48" s="31" customFormat="1" x14ac:dyDescent="0.2">
      <c r="B1101" s="215"/>
      <c r="C1101" s="215"/>
      <c r="D1101" s="215"/>
      <c r="E1101" s="215"/>
      <c r="F1101" s="215"/>
      <c r="G1101" s="215"/>
      <c r="H1101" s="215"/>
      <c r="I1101" s="215"/>
      <c r="J1101" s="215"/>
      <c r="K1101" s="215"/>
      <c r="L1101" s="215"/>
      <c r="M1101" s="215"/>
      <c r="N1101" s="33"/>
      <c r="P1101" s="33"/>
      <c r="Q1101" s="33"/>
      <c r="S1101" s="33"/>
      <c r="T1101" s="34"/>
      <c r="U1101" s="34"/>
      <c r="V1101" s="34"/>
      <c r="AK1101" s="33"/>
      <c r="AT1101" s="33"/>
      <c r="AU1101" s="33"/>
      <c r="AV1101" s="33"/>
    </row>
    <row r="1102" spans="2:48" s="31" customFormat="1" x14ac:dyDescent="0.2">
      <c r="B1102" s="215"/>
      <c r="C1102" s="215"/>
      <c r="D1102" s="215"/>
      <c r="E1102" s="215"/>
      <c r="F1102" s="215"/>
      <c r="G1102" s="215"/>
      <c r="H1102" s="215"/>
      <c r="I1102" s="215"/>
      <c r="J1102" s="215"/>
      <c r="K1102" s="215"/>
      <c r="L1102" s="215"/>
      <c r="M1102" s="215"/>
      <c r="N1102" s="33"/>
      <c r="P1102" s="33"/>
      <c r="Q1102" s="33"/>
      <c r="S1102" s="33"/>
      <c r="T1102" s="34"/>
      <c r="U1102" s="34"/>
      <c r="V1102" s="34"/>
      <c r="AK1102" s="33"/>
      <c r="AT1102" s="33"/>
      <c r="AU1102" s="33"/>
      <c r="AV1102" s="33"/>
    </row>
    <row r="1103" spans="2:48" s="31" customFormat="1" x14ac:dyDescent="0.2">
      <c r="B1103" s="215"/>
      <c r="C1103" s="215"/>
      <c r="D1103" s="215"/>
      <c r="E1103" s="215"/>
      <c r="F1103" s="215"/>
      <c r="G1103" s="215"/>
      <c r="H1103" s="215"/>
      <c r="I1103" s="215"/>
      <c r="J1103" s="215"/>
      <c r="K1103" s="215"/>
      <c r="L1103" s="215"/>
      <c r="M1103" s="215"/>
      <c r="N1103" s="33"/>
      <c r="P1103" s="33"/>
      <c r="Q1103" s="33"/>
      <c r="S1103" s="33"/>
      <c r="T1103" s="34"/>
      <c r="U1103" s="34"/>
      <c r="V1103" s="34"/>
      <c r="AK1103" s="33"/>
      <c r="AT1103" s="33"/>
      <c r="AU1103" s="33"/>
      <c r="AV1103" s="33"/>
    </row>
    <row r="1104" spans="2:48" s="31" customFormat="1" x14ac:dyDescent="0.2">
      <c r="B1104" s="215"/>
      <c r="C1104" s="215"/>
      <c r="D1104" s="215"/>
      <c r="E1104" s="215"/>
      <c r="F1104" s="215"/>
      <c r="G1104" s="215"/>
      <c r="H1104" s="215"/>
      <c r="I1104" s="215"/>
      <c r="J1104" s="215"/>
      <c r="K1104" s="215"/>
      <c r="L1104" s="215"/>
      <c r="M1104" s="215"/>
      <c r="N1104" s="33"/>
      <c r="P1104" s="33"/>
      <c r="Q1104" s="33"/>
      <c r="S1104" s="33"/>
      <c r="T1104" s="34"/>
      <c r="U1104" s="34"/>
      <c r="V1104" s="34"/>
      <c r="AK1104" s="33"/>
      <c r="AT1104" s="33"/>
      <c r="AU1104" s="33"/>
      <c r="AV1104" s="33"/>
    </row>
    <row r="1105" spans="2:48" s="31" customFormat="1" x14ac:dyDescent="0.2">
      <c r="B1105" s="215"/>
      <c r="C1105" s="215"/>
      <c r="D1105" s="215"/>
      <c r="E1105" s="215"/>
      <c r="F1105" s="215"/>
      <c r="G1105" s="215"/>
      <c r="H1105" s="215"/>
      <c r="I1105" s="215"/>
      <c r="J1105" s="215"/>
      <c r="K1105" s="215"/>
      <c r="L1105" s="215"/>
      <c r="M1105" s="215"/>
      <c r="N1105" s="33"/>
      <c r="P1105" s="33"/>
      <c r="Q1105" s="33"/>
      <c r="S1105" s="33"/>
      <c r="T1105" s="34"/>
      <c r="U1105" s="34"/>
      <c r="V1105" s="34"/>
      <c r="AK1105" s="33"/>
      <c r="AT1105" s="33"/>
      <c r="AU1105" s="33"/>
      <c r="AV1105" s="33"/>
    </row>
    <row r="1106" spans="2:48" s="31" customFormat="1" x14ac:dyDescent="0.2">
      <c r="B1106" s="215"/>
      <c r="C1106" s="215"/>
      <c r="D1106" s="215"/>
      <c r="E1106" s="215"/>
      <c r="F1106" s="215"/>
      <c r="G1106" s="215"/>
      <c r="H1106" s="215"/>
      <c r="I1106" s="215"/>
      <c r="J1106" s="215"/>
      <c r="K1106" s="215"/>
      <c r="L1106" s="215"/>
      <c r="M1106" s="215"/>
      <c r="N1106" s="33"/>
      <c r="P1106" s="33"/>
      <c r="Q1106" s="33"/>
      <c r="S1106" s="33"/>
      <c r="T1106" s="34"/>
      <c r="U1106" s="34"/>
      <c r="V1106" s="34"/>
      <c r="AK1106" s="33"/>
      <c r="AT1106" s="33"/>
      <c r="AU1106" s="33"/>
      <c r="AV1106" s="33"/>
    </row>
    <row r="1107" spans="2:48" s="31" customFormat="1" x14ac:dyDescent="0.2">
      <c r="B1107" s="215"/>
      <c r="C1107" s="215"/>
      <c r="D1107" s="215"/>
      <c r="E1107" s="215"/>
      <c r="F1107" s="215"/>
      <c r="G1107" s="215"/>
      <c r="H1107" s="215"/>
      <c r="I1107" s="215"/>
      <c r="J1107" s="215"/>
      <c r="K1107" s="215"/>
      <c r="L1107" s="215"/>
      <c r="M1107" s="215"/>
      <c r="N1107" s="33"/>
      <c r="P1107" s="33"/>
      <c r="Q1107" s="33"/>
      <c r="S1107" s="33"/>
      <c r="T1107" s="34"/>
      <c r="U1107" s="34"/>
      <c r="V1107" s="34"/>
      <c r="AK1107" s="33"/>
      <c r="AT1107" s="33"/>
      <c r="AU1107" s="33"/>
      <c r="AV1107" s="33"/>
    </row>
    <row r="1108" spans="2:48" s="31" customFormat="1" x14ac:dyDescent="0.2">
      <c r="B1108" s="215"/>
      <c r="C1108" s="215"/>
      <c r="D1108" s="215"/>
      <c r="E1108" s="215"/>
      <c r="F1108" s="215"/>
      <c r="G1108" s="215"/>
      <c r="H1108" s="215"/>
      <c r="I1108" s="215"/>
      <c r="J1108" s="215"/>
      <c r="K1108" s="215"/>
      <c r="L1108" s="215"/>
      <c r="M1108" s="215"/>
      <c r="N1108" s="33"/>
      <c r="P1108" s="33"/>
      <c r="Q1108" s="33"/>
      <c r="S1108" s="33"/>
      <c r="T1108" s="34"/>
      <c r="U1108" s="34"/>
      <c r="V1108" s="34"/>
      <c r="AK1108" s="33"/>
      <c r="AT1108" s="33"/>
      <c r="AU1108" s="33"/>
      <c r="AV1108" s="33"/>
    </row>
    <row r="1109" spans="2:48" s="31" customFormat="1" x14ac:dyDescent="0.2">
      <c r="B1109" s="215"/>
      <c r="C1109" s="215"/>
      <c r="D1109" s="215"/>
      <c r="E1109" s="215"/>
      <c r="F1109" s="215"/>
      <c r="G1109" s="215"/>
      <c r="H1109" s="215"/>
      <c r="I1109" s="215"/>
      <c r="J1109" s="215"/>
      <c r="K1109" s="215"/>
      <c r="L1109" s="215"/>
      <c r="M1109" s="215"/>
      <c r="N1109" s="33"/>
      <c r="P1109" s="33"/>
      <c r="Q1109" s="33"/>
      <c r="S1109" s="33"/>
      <c r="T1109" s="34"/>
      <c r="U1109" s="34"/>
      <c r="V1109" s="34"/>
      <c r="AK1109" s="33"/>
      <c r="AT1109" s="33"/>
      <c r="AU1109" s="33"/>
      <c r="AV1109" s="33"/>
    </row>
    <row r="1110" spans="2:48" s="31" customFormat="1" x14ac:dyDescent="0.2">
      <c r="B1110" s="215"/>
      <c r="C1110" s="215"/>
      <c r="D1110" s="215"/>
      <c r="E1110" s="215"/>
      <c r="F1110" s="215"/>
      <c r="G1110" s="215"/>
      <c r="H1110" s="215"/>
      <c r="I1110" s="215"/>
      <c r="J1110" s="215"/>
      <c r="K1110" s="215"/>
      <c r="L1110" s="215"/>
      <c r="M1110" s="215"/>
      <c r="N1110" s="33"/>
      <c r="P1110" s="33"/>
      <c r="Q1110" s="33"/>
      <c r="S1110" s="33"/>
      <c r="T1110" s="34"/>
      <c r="U1110" s="34"/>
      <c r="V1110" s="34"/>
      <c r="AK1110" s="33"/>
      <c r="AT1110" s="33"/>
      <c r="AU1110" s="33"/>
      <c r="AV1110" s="33"/>
    </row>
    <row r="1111" spans="2:48" s="31" customFormat="1" x14ac:dyDescent="0.2">
      <c r="B1111" s="215"/>
      <c r="C1111" s="215"/>
      <c r="D1111" s="215"/>
      <c r="E1111" s="215"/>
      <c r="F1111" s="215"/>
      <c r="G1111" s="215"/>
      <c r="H1111" s="215"/>
      <c r="I1111" s="215"/>
      <c r="J1111" s="215"/>
      <c r="K1111" s="215"/>
      <c r="L1111" s="215"/>
      <c r="M1111" s="215"/>
      <c r="N1111" s="33"/>
      <c r="P1111" s="33"/>
      <c r="Q1111" s="33"/>
      <c r="S1111" s="33"/>
      <c r="T1111" s="34"/>
      <c r="U1111" s="34"/>
      <c r="V1111" s="34"/>
      <c r="AK1111" s="33"/>
      <c r="AT1111" s="33"/>
      <c r="AU1111" s="33"/>
      <c r="AV1111" s="33"/>
    </row>
    <row r="1112" spans="2:48" s="31" customFormat="1" x14ac:dyDescent="0.2">
      <c r="B1112" s="215"/>
      <c r="C1112" s="215"/>
      <c r="D1112" s="215"/>
      <c r="E1112" s="215"/>
      <c r="F1112" s="215"/>
      <c r="G1112" s="215"/>
      <c r="H1112" s="215"/>
      <c r="I1112" s="215"/>
      <c r="J1112" s="215"/>
      <c r="K1112" s="215"/>
      <c r="L1112" s="215"/>
      <c r="M1112" s="215"/>
      <c r="N1112" s="33"/>
      <c r="P1112" s="33"/>
      <c r="Q1112" s="33"/>
      <c r="S1112" s="33"/>
      <c r="T1112" s="34"/>
      <c r="U1112" s="34"/>
      <c r="V1112" s="34"/>
      <c r="AK1112" s="33"/>
      <c r="AT1112" s="33"/>
      <c r="AU1112" s="33"/>
      <c r="AV1112" s="33"/>
    </row>
    <row r="1113" spans="2:48" s="31" customFormat="1" x14ac:dyDescent="0.2">
      <c r="B1113" s="215"/>
      <c r="C1113" s="215"/>
      <c r="D1113" s="215"/>
      <c r="E1113" s="215"/>
      <c r="F1113" s="215"/>
      <c r="G1113" s="215"/>
      <c r="H1113" s="215"/>
      <c r="I1113" s="215"/>
      <c r="J1113" s="215"/>
      <c r="K1113" s="215"/>
      <c r="L1113" s="215"/>
      <c r="M1113" s="215"/>
      <c r="N1113" s="33"/>
      <c r="P1113" s="33"/>
      <c r="Q1113" s="33"/>
      <c r="S1113" s="33"/>
      <c r="T1113" s="34"/>
      <c r="U1113" s="34"/>
      <c r="V1113" s="34"/>
      <c r="AK1113" s="33"/>
      <c r="AT1113" s="33"/>
      <c r="AU1113" s="33"/>
      <c r="AV1113" s="33"/>
    </row>
    <row r="1114" spans="2:48" s="31" customFormat="1" x14ac:dyDescent="0.2">
      <c r="B1114" s="215"/>
      <c r="C1114" s="215"/>
      <c r="D1114" s="215"/>
      <c r="E1114" s="215"/>
      <c r="F1114" s="215"/>
      <c r="G1114" s="215"/>
      <c r="H1114" s="215"/>
      <c r="I1114" s="215"/>
      <c r="J1114" s="215"/>
      <c r="K1114" s="215"/>
      <c r="L1114" s="215"/>
      <c r="M1114" s="215"/>
      <c r="N1114" s="33"/>
      <c r="P1114" s="33"/>
      <c r="Q1114" s="33"/>
      <c r="S1114" s="33"/>
      <c r="T1114" s="34"/>
      <c r="U1114" s="34"/>
      <c r="V1114" s="34"/>
      <c r="AK1114" s="33"/>
      <c r="AT1114" s="33"/>
      <c r="AU1114" s="33"/>
      <c r="AV1114" s="33"/>
    </row>
    <row r="1115" spans="2:48" s="31" customFormat="1" x14ac:dyDescent="0.2">
      <c r="B1115" s="215"/>
      <c r="C1115" s="215"/>
      <c r="D1115" s="215"/>
      <c r="E1115" s="215"/>
      <c r="F1115" s="215"/>
      <c r="G1115" s="215"/>
      <c r="H1115" s="215"/>
      <c r="I1115" s="215"/>
      <c r="J1115" s="215"/>
      <c r="K1115" s="215"/>
      <c r="L1115" s="215"/>
      <c r="M1115" s="215"/>
      <c r="N1115" s="33"/>
      <c r="P1115" s="33"/>
      <c r="Q1115" s="33"/>
      <c r="S1115" s="33"/>
      <c r="T1115" s="34"/>
      <c r="U1115" s="34"/>
      <c r="V1115" s="34"/>
      <c r="AK1115" s="33"/>
      <c r="AT1115" s="33"/>
      <c r="AU1115" s="33"/>
      <c r="AV1115" s="33"/>
    </row>
    <row r="1116" spans="2:48" s="31" customFormat="1" x14ac:dyDescent="0.2">
      <c r="B1116" s="215"/>
      <c r="C1116" s="215"/>
      <c r="D1116" s="215"/>
      <c r="E1116" s="215"/>
      <c r="F1116" s="215"/>
      <c r="G1116" s="215"/>
      <c r="H1116" s="215"/>
      <c r="I1116" s="215"/>
      <c r="J1116" s="215"/>
      <c r="K1116" s="215"/>
      <c r="L1116" s="215"/>
      <c r="M1116" s="215"/>
      <c r="N1116" s="33"/>
      <c r="P1116" s="33"/>
      <c r="Q1116" s="33"/>
      <c r="S1116" s="33"/>
      <c r="T1116" s="34"/>
      <c r="U1116" s="34"/>
      <c r="V1116" s="34"/>
      <c r="AK1116" s="33"/>
      <c r="AT1116" s="33"/>
      <c r="AU1116" s="33"/>
      <c r="AV1116" s="33"/>
    </row>
    <row r="1117" spans="2:48" s="31" customFormat="1" x14ac:dyDescent="0.2">
      <c r="B1117" s="215"/>
      <c r="C1117" s="215"/>
      <c r="D1117" s="215"/>
      <c r="E1117" s="215"/>
      <c r="F1117" s="215"/>
      <c r="G1117" s="215"/>
      <c r="H1117" s="215"/>
      <c r="I1117" s="215"/>
      <c r="J1117" s="215"/>
      <c r="K1117" s="215"/>
      <c r="L1117" s="215"/>
      <c r="M1117" s="215"/>
      <c r="N1117" s="33"/>
      <c r="P1117" s="33"/>
      <c r="Q1117" s="33"/>
      <c r="S1117" s="33"/>
      <c r="T1117" s="34"/>
      <c r="U1117" s="34"/>
      <c r="V1117" s="34"/>
      <c r="AK1117" s="33"/>
      <c r="AT1117" s="33"/>
      <c r="AU1117" s="33"/>
      <c r="AV1117" s="33"/>
    </row>
    <row r="1118" spans="2:48" s="31" customFormat="1" x14ac:dyDescent="0.2">
      <c r="B1118" s="215"/>
      <c r="C1118" s="215"/>
      <c r="D1118" s="215"/>
      <c r="E1118" s="215"/>
      <c r="F1118" s="215"/>
      <c r="G1118" s="215"/>
      <c r="H1118" s="215"/>
      <c r="I1118" s="215"/>
      <c r="J1118" s="215"/>
      <c r="K1118" s="215"/>
      <c r="L1118" s="215"/>
      <c r="M1118" s="215"/>
      <c r="N1118" s="33"/>
      <c r="P1118" s="33"/>
      <c r="Q1118" s="33"/>
      <c r="S1118" s="33"/>
      <c r="T1118" s="34"/>
      <c r="U1118" s="34"/>
      <c r="V1118" s="34"/>
      <c r="AK1118" s="33"/>
      <c r="AT1118" s="33"/>
      <c r="AU1118" s="33"/>
      <c r="AV1118" s="33"/>
    </row>
    <row r="1119" spans="2:48" s="31" customFormat="1" x14ac:dyDescent="0.2">
      <c r="B1119" s="215"/>
      <c r="C1119" s="215"/>
      <c r="D1119" s="215"/>
      <c r="E1119" s="215"/>
      <c r="F1119" s="215"/>
      <c r="G1119" s="215"/>
      <c r="H1119" s="215"/>
      <c r="I1119" s="215"/>
      <c r="J1119" s="215"/>
      <c r="K1119" s="215"/>
      <c r="L1119" s="215"/>
      <c r="M1119" s="215"/>
      <c r="N1119" s="33"/>
      <c r="P1119" s="33"/>
      <c r="Q1119" s="33"/>
      <c r="S1119" s="33"/>
      <c r="T1119" s="34"/>
      <c r="U1119" s="34"/>
      <c r="V1119" s="34"/>
      <c r="AK1119" s="33"/>
      <c r="AT1119" s="33"/>
      <c r="AU1119" s="33"/>
      <c r="AV1119" s="33"/>
    </row>
    <row r="1120" spans="2:48" s="31" customFormat="1" x14ac:dyDescent="0.2">
      <c r="B1120" s="215"/>
      <c r="C1120" s="215"/>
      <c r="D1120" s="215"/>
      <c r="E1120" s="215"/>
      <c r="F1120" s="215"/>
      <c r="G1120" s="215"/>
      <c r="H1120" s="215"/>
      <c r="I1120" s="215"/>
      <c r="J1120" s="215"/>
      <c r="K1120" s="215"/>
      <c r="L1120" s="215"/>
      <c r="M1120" s="215"/>
      <c r="N1120" s="33"/>
      <c r="P1120" s="33"/>
      <c r="Q1120" s="33"/>
      <c r="S1120" s="33"/>
      <c r="T1120" s="34"/>
      <c r="U1120" s="34"/>
      <c r="V1120" s="34"/>
      <c r="AK1120" s="33"/>
      <c r="AT1120" s="33"/>
      <c r="AU1120" s="33"/>
      <c r="AV1120" s="33"/>
    </row>
    <row r="1121" spans="2:48" s="31" customFormat="1" x14ac:dyDescent="0.2">
      <c r="B1121" s="215"/>
      <c r="C1121" s="215"/>
      <c r="D1121" s="215"/>
      <c r="E1121" s="215"/>
      <c r="F1121" s="215"/>
      <c r="G1121" s="215"/>
      <c r="H1121" s="215"/>
      <c r="I1121" s="215"/>
      <c r="J1121" s="215"/>
      <c r="K1121" s="215"/>
      <c r="L1121" s="215"/>
      <c r="M1121" s="215"/>
      <c r="N1121" s="33"/>
      <c r="P1121" s="33"/>
      <c r="Q1121" s="33"/>
      <c r="S1121" s="33"/>
      <c r="T1121" s="34"/>
      <c r="U1121" s="34"/>
      <c r="V1121" s="34"/>
      <c r="AK1121" s="33"/>
      <c r="AT1121" s="33"/>
      <c r="AU1121" s="33"/>
      <c r="AV1121" s="33"/>
    </row>
    <row r="1122" spans="2:48" s="31" customFormat="1" x14ac:dyDescent="0.2">
      <c r="B1122" s="215"/>
      <c r="C1122" s="215"/>
      <c r="D1122" s="215"/>
      <c r="E1122" s="215"/>
      <c r="F1122" s="215"/>
      <c r="G1122" s="215"/>
      <c r="H1122" s="215"/>
      <c r="I1122" s="215"/>
      <c r="J1122" s="215"/>
      <c r="K1122" s="215"/>
      <c r="L1122" s="215"/>
      <c r="M1122" s="215"/>
      <c r="N1122" s="33"/>
      <c r="P1122" s="33"/>
      <c r="Q1122" s="33"/>
      <c r="S1122" s="33"/>
      <c r="T1122" s="34"/>
      <c r="U1122" s="34"/>
      <c r="V1122" s="34"/>
      <c r="AK1122" s="33"/>
      <c r="AT1122" s="33"/>
      <c r="AU1122" s="33"/>
      <c r="AV1122" s="33"/>
    </row>
    <row r="1123" spans="2:48" s="31" customFormat="1" x14ac:dyDescent="0.2">
      <c r="B1123" s="215"/>
      <c r="C1123" s="215"/>
      <c r="D1123" s="215"/>
      <c r="E1123" s="215"/>
      <c r="F1123" s="215"/>
      <c r="G1123" s="215"/>
      <c r="H1123" s="215"/>
      <c r="I1123" s="215"/>
      <c r="J1123" s="215"/>
      <c r="K1123" s="215"/>
      <c r="L1123" s="215"/>
      <c r="M1123" s="215"/>
      <c r="N1123" s="33"/>
      <c r="P1123" s="33"/>
      <c r="Q1123" s="33"/>
      <c r="S1123" s="33"/>
      <c r="T1123" s="34"/>
      <c r="U1123" s="34"/>
      <c r="V1123" s="34"/>
      <c r="AK1123" s="33"/>
      <c r="AT1123" s="33"/>
      <c r="AU1123" s="33"/>
      <c r="AV1123" s="33"/>
    </row>
    <row r="1124" spans="2:48" s="31" customFormat="1" x14ac:dyDescent="0.2">
      <c r="B1124" s="215"/>
      <c r="C1124" s="215"/>
      <c r="D1124" s="215"/>
      <c r="E1124" s="215"/>
      <c r="F1124" s="215"/>
      <c r="G1124" s="215"/>
      <c r="H1124" s="215"/>
      <c r="I1124" s="215"/>
      <c r="J1124" s="215"/>
      <c r="K1124" s="215"/>
      <c r="L1124" s="215"/>
      <c r="M1124" s="215"/>
      <c r="N1124" s="33"/>
      <c r="P1124" s="33"/>
      <c r="Q1124" s="33"/>
      <c r="S1124" s="33"/>
      <c r="T1124" s="34"/>
      <c r="U1124" s="34"/>
      <c r="V1124" s="34"/>
      <c r="AK1124" s="33"/>
      <c r="AT1124" s="33"/>
      <c r="AU1124" s="33"/>
      <c r="AV1124" s="33"/>
    </row>
    <row r="1125" spans="2:48" s="31" customFormat="1" x14ac:dyDescent="0.2">
      <c r="B1125" s="215"/>
      <c r="C1125" s="215"/>
      <c r="D1125" s="215"/>
      <c r="E1125" s="215"/>
      <c r="F1125" s="215"/>
      <c r="G1125" s="215"/>
      <c r="H1125" s="215"/>
      <c r="I1125" s="215"/>
      <c r="J1125" s="215"/>
      <c r="K1125" s="215"/>
      <c r="L1125" s="215"/>
      <c r="M1125" s="215"/>
      <c r="N1125" s="33"/>
      <c r="P1125" s="33"/>
      <c r="Q1125" s="33"/>
      <c r="S1125" s="33"/>
      <c r="T1125" s="34"/>
      <c r="U1125" s="34"/>
      <c r="V1125" s="34"/>
      <c r="AK1125" s="33"/>
      <c r="AT1125" s="33"/>
      <c r="AU1125" s="33"/>
      <c r="AV1125" s="33"/>
    </row>
    <row r="1126" spans="2:48" s="31" customFormat="1" x14ac:dyDescent="0.2">
      <c r="B1126" s="215"/>
      <c r="C1126" s="215"/>
      <c r="D1126" s="215"/>
      <c r="E1126" s="215"/>
      <c r="F1126" s="215"/>
      <c r="G1126" s="215"/>
      <c r="H1126" s="215"/>
      <c r="I1126" s="215"/>
      <c r="J1126" s="215"/>
      <c r="K1126" s="215"/>
      <c r="L1126" s="215"/>
      <c r="M1126" s="215"/>
      <c r="N1126" s="33"/>
      <c r="P1126" s="33"/>
      <c r="Q1126" s="33"/>
      <c r="S1126" s="33"/>
      <c r="T1126" s="34"/>
      <c r="U1126" s="34"/>
      <c r="V1126" s="34"/>
      <c r="AK1126" s="33"/>
      <c r="AT1126" s="33"/>
      <c r="AU1126" s="33"/>
      <c r="AV1126" s="33"/>
    </row>
    <row r="1127" spans="2:48" s="31" customFormat="1" x14ac:dyDescent="0.2">
      <c r="B1127" s="215"/>
      <c r="C1127" s="215"/>
      <c r="D1127" s="215"/>
      <c r="E1127" s="215"/>
      <c r="F1127" s="215"/>
      <c r="G1127" s="215"/>
      <c r="H1127" s="215"/>
      <c r="I1127" s="215"/>
      <c r="J1127" s="215"/>
      <c r="K1127" s="215"/>
      <c r="L1127" s="215"/>
      <c r="M1127" s="215"/>
      <c r="N1127" s="33"/>
      <c r="P1127" s="33"/>
      <c r="Q1127" s="33"/>
      <c r="S1127" s="33"/>
      <c r="T1127" s="34"/>
      <c r="U1127" s="34"/>
      <c r="V1127" s="34"/>
      <c r="AK1127" s="33"/>
      <c r="AT1127" s="33"/>
      <c r="AU1127" s="33"/>
      <c r="AV1127" s="33"/>
    </row>
    <row r="1128" spans="2:48" s="31" customFormat="1" x14ac:dyDescent="0.2">
      <c r="B1128" s="215"/>
      <c r="C1128" s="215"/>
      <c r="D1128" s="215"/>
      <c r="E1128" s="215"/>
      <c r="F1128" s="215"/>
      <c r="G1128" s="215"/>
      <c r="H1128" s="215"/>
      <c r="I1128" s="215"/>
      <c r="J1128" s="215"/>
      <c r="K1128" s="215"/>
      <c r="L1128" s="215"/>
      <c r="M1128" s="215"/>
      <c r="N1128" s="33"/>
      <c r="P1128" s="33"/>
      <c r="Q1128" s="33"/>
      <c r="S1128" s="33"/>
      <c r="T1128" s="34"/>
      <c r="U1128" s="34"/>
      <c r="V1128" s="34"/>
      <c r="AK1128" s="33"/>
      <c r="AT1128" s="33"/>
      <c r="AU1128" s="33"/>
      <c r="AV1128" s="33"/>
    </row>
    <row r="1129" spans="2:48" s="31" customFormat="1" x14ac:dyDescent="0.2">
      <c r="B1129" s="215"/>
      <c r="C1129" s="215"/>
      <c r="D1129" s="215"/>
      <c r="E1129" s="215"/>
      <c r="F1129" s="215"/>
      <c r="G1129" s="215"/>
      <c r="H1129" s="215"/>
      <c r="I1129" s="215"/>
      <c r="J1129" s="215"/>
      <c r="K1129" s="215"/>
      <c r="L1129" s="215"/>
      <c r="M1129" s="215"/>
      <c r="N1129" s="33"/>
      <c r="P1129" s="33"/>
      <c r="Q1129" s="33"/>
      <c r="S1129" s="33"/>
      <c r="T1129" s="34"/>
      <c r="U1129" s="34"/>
      <c r="V1129" s="34"/>
      <c r="AK1129" s="33"/>
      <c r="AT1129" s="33"/>
      <c r="AU1129" s="33"/>
      <c r="AV1129" s="33"/>
    </row>
    <row r="1130" spans="2:48" s="31" customFormat="1" x14ac:dyDescent="0.2">
      <c r="B1130" s="215"/>
      <c r="C1130" s="215"/>
      <c r="D1130" s="215"/>
      <c r="E1130" s="215"/>
      <c r="F1130" s="215"/>
      <c r="G1130" s="215"/>
      <c r="H1130" s="215"/>
      <c r="I1130" s="215"/>
      <c r="J1130" s="215"/>
      <c r="K1130" s="215"/>
      <c r="L1130" s="215"/>
      <c r="M1130" s="215"/>
      <c r="N1130" s="33"/>
      <c r="P1130" s="33"/>
      <c r="Q1130" s="33"/>
      <c r="S1130" s="33"/>
      <c r="T1130" s="34"/>
      <c r="U1130" s="34"/>
      <c r="V1130" s="34"/>
      <c r="AK1130" s="33"/>
      <c r="AT1130" s="33"/>
      <c r="AU1130" s="33"/>
      <c r="AV1130" s="33"/>
    </row>
    <row r="1131" spans="2:48" s="31" customFormat="1" x14ac:dyDescent="0.2">
      <c r="B1131" s="215"/>
      <c r="C1131" s="215"/>
      <c r="D1131" s="215"/>
      <c r="E1131" s="215"/>
      <c r="F1131" s="215"/>
      <c r="G1131" s="215"/>
      <c r="H1131" s="215"/>
      <c r="I1131" s="215"/>
      <c r="J1131" s="215"/>
      <c r="K1131" s="215"/>
      <c r="L1131" s="215"/>
      <c r="M1131" s="215"/>
      <c r="N1131" s="33"/>
      <c r="P1131" s="33"/>
      <c r="Q1131" s="33"/>
      <c r="S1131" s="33"/>
      <c r="T1131" s="34"/>
      <c r="U1131" s="34"/>
      <c r="V1131" s="34"/>
      <c r="AK1131" s="33"/>
      <c r="AT1131" s="33"/>
      <c r="AU1131" s="33"/>
      <c r="AV1131" s="33"/>
    </row>
    <row r="1132" spans="2:48" s="31" customFormat="1" x14ac:dyDescent="0.2">
      <c r="B1132" s="215"/>
      <c r="C1132" s="215"/>
      <c r="D1132" s="215"/>
      <c r="E1132" s="215"/>
      <c r="F1132" s="215"/>
      <c r="G1132" s="215"/>
      <c r="H1132" s="215"/>
      <c r="I1132" s="215"/>
      <c r="J1132" s="215"/>
      <c r="K1132" s="215"/>
      <c r="L1132" s="215"/>
      <c r="M1132" s="215"/>
      <c r="N1132" s="33"/>
      <c r="P1132" s="33"/>
      <c r="Q1132" s="33"/>
      <c r="S1132" s="33"/>
      <c r="T1132" s="34"/>
      <c r="U1132" s="34"/>
      <c r="V1132" s="34"/>
      <c r="AK1132" s="33"/>
      <c r="AT1132" s="33"/>
      <c r="AU1132" s="33"/>
      <c r="AV1132" s="33"/>
    </row>
    <row r="1133" spans="2:48" s="31" customFormat="1" x14ac:dyDescent="0.2">
      <c r="B1133" s="215"/>
      <c r="C1133" s="215"/>
      <c r="D1133" s="215"/>
      <c r="E1133" s="215"/>
      <c r="F1133" s="215"/>
      <c r="G1133" s="215"/>
      <c r="H1133" s="215"/>
      <c r="I1133" s="215"/>
      <c r="J1133" s="215"/>
      <c r="K1133" s="215"/>
      <c r="L1133" s="215"/>
      <c r="M1133" s="215"/>
      <c r="N1133" s="33"/>
      <c r="P1133" s="33"/>
      <c r="Q1133" s="33"/>
      <c r="S1133" s="33"/>
      <c r="T1133" s="34"/>
      <c r="U1133" s="34"/>
      <c r="V1133" s="34"/>
      <c r="AK1133" s="33"/>
      <c r="AT1133" s="33"/>
      <c r="AU1133" s="33"/>
      <c r="AV1133" s="33"/>
    </row>
    <row r="1134" spans="2:48" s="31" customFormat="1" x14ac:dyDescent="0.2">
      <c r="B1134" s="215"/>
      <c r="C1134" s="215"/>
      <c r="D1134" s="215"/>
      <c r="E1134" s="215"/>
      <c r="F1134" s="215"/>
      <c r="G1134" s="215"/>
      <c r="H1134" s="215"/>
      <c r="I1134" s="215"/>
      <c r="J1134" s="215"/>
      <c r="K1134" s="215"/>
      <c r="L1134" s="215"/>
      <c r="M1134" s="215"/>
      <c r="N1134" s="33"/>
      <c r="P1134" s="33"/>
      <c r="Q1134" s="33"/>
      <c r="S1134" s="33"/>
      <c r="T1134" s="34"/>
      <c r="U1134" s="34"/>
      <c r="V1134" s="34"/>
      <c r="AK1134" s="33"/>
      <c r="AT1134" s="33"/>
      <c r="AU1134" s="33"/>
      <c r="AV1134" s="33"/>
    </row>
    <row r="1135" spans="2:48" s="31" customFormat="1" x14ac:dyDescent="0.2">
      <c r="B1135" s="215"/>
      <c r="C1135" s="215"/>
      <c r="D1135" s="215"/>
      <c r="E1135" s="215"/>
      <c r="F1135" s="215"/>
      <c r="G1135" s="215"/>
      <c r="H1135" s="215"/>
      <c r="I1135" s="215"/>
      <c r="J1135" s="215"/>
      <c r="K1135" s="215"/>
      <c r="L1135" s="215"/>
      <c r="M1135" s="215"/>
      <c r="N1135" s="33"/>
      <c r="P1135" s="33"/>
      <c r="Q1135" s="33"/>
      <c r="S1135" s="33"/>
      <c r="T1135" s="34"/>
      <c r="U1135" s="34"/>
      <c r="V1135" s="34"/>
      <c r="AK1135" s="33"/>
      <c r="AT1135" s="33"/>
      <c r="AU1135" s="33"/>
      <c r="AV1135" s="33"/>
    </row>
    <row r="1136" spans="2:48" s="31" customFormat="1" x14ac:dyDescent="0.2">
      <c r="B1136" s="215"/>
      <c r="C1136" s="215"/>
      <c r="D1136" s="215"/>
      <c r="E1136" s="215"/>
      <c r="F1136" s="215"/>
      <c r="G1136" s="215"/>
      <c r="H1136" s="215"/>
      <c r="I1136" s="215"/>
      <c r="J1136" s="215"/>
      <c r="K1136" s="215"/>
      <c r="L1136" s="215"/>
      <c r="M1136" s="215"/>
      <c r="N1136" s="33"/>
      <c r="P1136" s="33"/>
      <c r="Q1136" s="33"/>
      <c r="S1136" s="33"/>
      <c r="T1136" s="34"/>
      <c r="U1136" s="34"/>
      <c r="V1136" s="34"/>
      <c r="AK1136" s="33"/>
      <c r="AT1136" s="33"/>
      <c r="AU1136" s="33"/>
      <c r="AV1136" s="33"/>
    </row>
    <row r="1137" spans="2:48" s="31" customFormat="1" x14ac:dyDescent="0.2">
      <c r="B1137" s="215"/>
      <c r="C1137" s="215"/>
      <c r="D1137" s="215"/>
      <c r="E1137" s="215"/>
      <c r="F1137" s="215"/>
      <c r="G1137" s="215"/>
      <c r="H1137" s="215"/>
      <c r="I1137" s="215"/>
      <c r="J1137" s="215"/>
      <c r="K1137" s="215"/>
      <c r="L1137" s="215"/>
      <c r="M1137" s="215"/>
      <c r="N1137" s="33"/>
      <c r="P1137" s="33"/>
      <c r="Q1137" s="33"/>
      <c r="S1137" s="33"/>
      <c r="T1137" s="34"/>
      <c r="U1137" s="34"/>
      <c r="V1137" s="34"/>
      <c r="AK1137" s="33"/>
      <c r="AT1137" s="33"/>
      <c r="AU1137" s="33"/>
      <c r="AV1137" s="33"/>
    </row>
    <row r="1138" spans="2:48" s="31" customFormat="1" x14ac:dyDescent="0.2">
      <c r="B1138" s="215"/>
      <c r="C1138" s="215"/>
      <c r="D1138" s="215"/>
      <c r="E1138" s="215"/>
      <c r="F1138" s="215"/>
      <c r="G1138" s="215"/>
      <c r="H1138" s="215"/>
      <c r="I1138" s="215"/>
      <c r="J1138" s="215"/>
      <c r="K1138" s="215"/>
      <c r="L1138" s="215"/>
      <c r="M1138" s="215"/>
      <c r="N1138" s="33"/>
      <c r="P1138" s="33"/>
      <c r="Q1138" s="33"/>
      <c r="S1138" s="33"/>
      <c r="T1138" s="34"/>
      <c r="U1138" s="34"/>
      <c r="V1138" s="34"/>
      <c r="AK1138" s="33"/>
      <c r="AT1138" s="33"/>
      <c r="AU1138" s="33"/>
      <c r="AV1138" s="33"/>
    </row>
    <row r="1139" spans="2:48" s="31" customFormat="1" x14ac:dyDescent="0.2">
      <c r="B1139" s="215"/>
      <c r="C1139" s="215"/>
      <c r="D1139" s="215"/>
      <c r="E1139" s="215"/>
      <c r="F1139" s="215"/>
      <c r="G1139" s="215"/>
      <c r="H1139" s="215"/>
      <c r="I1139" s="215"/>
      <c r="J1139" s="215"/>
      <c r="K1139" s="215"/>
      <c r="L1139" s="215"/>
      <c r="M1139" s="215"/>
      <c r="N1139" s="33"/>
      <c r="P1139" s="33"/>
      <c r="Q1139" s="33"/>
      <c r="S1139" s="33"/>
      <c r="T1139" s="34"/>
      <c r="U1139" s="34"/>
      <c r="V1139" s="34"/>
      <c r="AK1139" s="33"/>
      <c r="AT1139" s="33"/>
      <c r="AU1139" s="33"/>
      <c r="AV1139" s="33"/>
    </row>
    <row r="1140" spans="2:48" s="31" customFormat="1" x14ac:dyDescent="0.2">
      <c r="B1140" s="215"/>
      <c r="C1140" s="215"/>
      <c r="D1140" s="215"/>
      <c r="E1140" s="215"/>
      <c r="F1140" s="215"/>
      <c r="G1140" s="215"/>
      <c r="H1140" s="215"/>
      <c r="I1140" s="215"/>
      <c r="J1140" s="215"/>
      <c r="K1140" s="215"/>
      <c r="L1140" s="215"/>
      <c r="M1140" s="215"/>
      <c r="N1140" s="33"/>
      <c r="P1140" s="33"/>
      <c r="Q1140" s="33"/>
      <c r="S1140" s="33"/>
      <c r="T1140" s="34"/>
      <c r="U1140" s="34"/>
      <c r="V1140" s="34"/>
      <c r="AK1140" s="33"/>
      <c r="AT1140" s="33"/>
      <c r="AU1140" s="33"/>
      <c r="AV1140" s="33"/>
    </row>
    <row r="1141" spans="2:48" s="31" customFormat="1" x14ac:dyDescent="0.2">
      <c r="B1141" s="215"/>
      <c r="C1141" s="215"/>
      <c r="D1141" s="215"/>
      <c r="E1141" s="215"/>
      <c r="F1141" s="215"/>
      <c r="G1141" s="215"/>
      <c r="H1141" s="215"/>
      <c r="I1141" s="215"/>
      <c r="J1141" s="215"/>
      <c r="K1141" s="215"/>
      <c r="L1141" s="215"/>
      <c r="M1141" s="215"/>
      <c r="N1141" s="33"/>
      <c r="P1141" s="33"/>
      <c r="Q1141" s="33"/>
      <c r="S1141" s="33"/>
      <c r="T1141" s="34"/>
      <c r="U1141" s="34"/>
      <c r="V1141" s="34"/>
      <c r="AK1141" s="33"/>
      <c r="AT1141" s="33"/>
      <c r="AU1141" s="33"/>
      <c r="AV1141" s="33"/>
    </row>
    <row r="1142" spans="2:48" s="31" customFormat="1" x14ac:dyDescent="0.2">
      <c r="B1142" s="215"/>
      <c r="C1142" s="215"/>
      <c r="D1142" s="215"/>
      <c r="E1142" s="215"/>
      <c r="F1142" s="215"/>
      <c r="G1142" s="215"/>
      <c r="H1142" s="215"/>
      <c r="I1142" s="215"/>
      <c r="J1142" s="215"/>
      <c r="K1142" s="215"/>
      <c r="L1142" s="215"/>
      <c r="M1142" s="215"/>
      <c r="N1142" s="33"/>
      <c r="P1142" s="33"/>
      <c r="Q1142" s="33"/>
      <c r="S1142" s="33"/>
      <c r="T1142" s="34"/>
      <c r="U1142" s="34"/>
      <c r="V1142" s="34"/>
      <c r="AK1142" s="33"/>
      <c r="AT1142" s="33"/>
      <c r="AU1142" s="33"/>
      <c r="AV1142" s="33"/>
    </row>
    <row r="1143" spans="2:48" s="31" customFormat="1" x14ac:dyDescent="0.2">
      <c r="B1143" s="215"/>
      <c r="C1143" s="215"/>
      <c r="D1143" s="215"/>
      <c r="E1143" s="215"/>
      <c r="F1143" s="215"/>
      <c r="G1143" s="215"/>
      <c r="H1143" s="215"/>
      <c r="I1143" s="215"/>
      <c r="J1143" s="215"/>
      <c r="K1143" s="215"/>
      <c r="L1143" s="215"/>
      <c r="M1143" s="215"/>
      <c r="N1143" s="33"/>
      <c r="P1143" s="33"/>
      <c r="Q1143" s="33"/>
      <c r="S1143" s="33"/>
      <c r="T1143" s="34"/>
      <c r="U1143" s="34"/>
      <c r="V1143" s="34"/>
      <c r="AK1143" s="33"/>
      <c r="AT1143" s="33"/>
      <c r="AU1143" s="33"/>
      <c r="AV1143" s="33"/>
    </row>
    <row r="1144" spans="2:48" s="31" customFormat="1" x14ac:dyDescent="0.2">
      <c r="B1144" s="215"/>
      <c r="C1144" s="215"/>
      <c r="D1144" s="215"/>
      <c r="E1144" s="215"/>
      <c r="F1144" s="215"/>
      <c r="G1144" s="215"/>
      <c r="H1144" s="215"/>
      <c r="I1144" s="215"/>
      <c r="J1144" s="215"/>
      <c r="K1144" s="215"/>
      <c r="L1144" s="215"/>
      <c r="M1144" s="215"/>
      <c r="N1144" s="33"/>
      <c r="P1144" s="33"/>
      <c r="Q1144" s="33"/>
      <c r="S1144" s="33"/>
      <c r="T1144" s="34"/>
      <c r="U1144" s="34"/>
      <c r="V1144" s="34"/>
      <c r="AK1144" s="33"/>
      <c r="AT1144" s="33"/>
      <c r="AU1144" s="33"/>
      <c r="AV1144" s="33"/>
    </row>
    <row r="1145" spans="2:48" s="31" customFormat="1" x14ac:dyDescent="0.2">
      <c r="B1145" s="215"/>
      <c r="C1145" s="215"/>
      <c r="D1145" s="215"/>
      <c r="E1145" s="215"/>
      <c r="F1145" s="215"/>
      <c r="G1145" s="215"/>
      <c r="H1145" s="215"/>
      <c r="I1145" s="215"/>
      <c r="J1145" s="215"/>
      <c r="K1145" s="215"/>
      <c r="L1145" s="215"/>
      <c r="M1145" s="215"/>
      <c r="N1145" s="33"/>
      <c r="P1145" s="33"/>
      <c r="Q1145" s="33"/>
      <c r="S1145" s="33"/>
      <c r="T1145" s="34"/>
      <c r="U1145" s="34"/>
      <c r="V1145" s="34"/>
      <c r="AK1145" s="33"/>
      <c r="AT1145" s="33"/>
      <c r="AU1145" s="33"/>
      <c r="AV1145" s="33"/>
    </row>
    <row r="1146" spans="2:48" s="31" customFormat="1" x14ac:dyDescent="0.2">
      <c r="B1146" s="215"/>
      <c r="C1146" s="215"/>
      <c r="D1146" s="215"/>
      <c r="E1146" s="215"/>
      <c r="F1146" s="215"/>
      <c r="G1146" s="215"/>
      <c r="H1146" s="215"/>
      <c r="I1146" s="215"/>
      <c r="J1146" s="215"/>
      <c r="K1146" s="215"/>
      <c r="L1146" s="215"/>
      <c r="M1146" s="215"/>
      <c r="N1146" s="33"/>
      <c r="P1146" s="33"/>
      <c r="Q1146" s="33"/>
      <c r="S1146" s="33"/>
      <c r="T1146" s="34"/>
      <c r="U1146" s="34"/>
      <c r="V1146" s="34"/>
      <c r="AK1146" s="33"/>
      <c r="AT1146" s="33"/>
      <c r="AU1146" s="33"/>
      <c r="AV1146" s="33"/>
    </row>
    <row r="1147" spans="2:48" s="31" customFormat="1" x14ac:dyDescent="0.2">
      <c r="B1147" s="215"/>
      <c r="C1147" s="215"/>
      <c r="D1147" s="215"/>
      <c r="E1147" s="215"/>
      <c r="F1147" s="215"/>
      <c r="G1147" s="215"/>
      <c r="H1147" s="215"/>
      <c r="I1147" s="215"/>
      <c r="J1147" s="215"/>
      <c r="K1147" s="215"/>
      <c r="L1147" s="215"/>
      <c r="M1147" s="215"/>
      <c r="N1147" s="33"/>
      <c r="P1147" s="33"/>
      <c r="Q1147" s="33"/>
      <c r="S1147" s="33"/>
      <c r="T1147" s="34"/>
      <c r="U1147" s="34"/>
      <c r="V1147" s="34"/>
      <c r="AK1147" s="33"/>
      <c r="AT1147" s="33"/>
      <c r="AU1147" s="33"/>
      <c r="AV1147" s="33"/>
    </row>
    <row r="1148" spans="2:48" s="31" customFormat="1" x14ac:dyDescent="0.2">
      <c r="B1148" s="215"/>
      <c r="C1148" s="215"/>
      <c r="D1148" s="215"/>
      <c r="E1148" s="215"/>
      <c r="F1148" s="215"/>
      <c r="G1148" s="215"/>
      <c r="H1148" s="215"/>
      <c r="I1148" s="215"/>
      <c r="J1148" s="215"/>
      <c r="K1148" s="215"/>
      <c r="L1148" s="215"/>
      <c r="M1148" s="215"/>
      <c r="N1148" s="33"/>
      <c r="P1148" s="33"/>
      <c r="Q1148" s="33"/>
      <c r="S1148" s="33"/>
      <c r="T1148" s="34"/>
      <c r="U1148" s="34"/>
      <c r="V1148" s="34"/>
      <c r="AK1148" s="33"/>
      <c r="AT1148" s="33"/>
      <c r="AU1148" s="33"/>
      <c r="AV1148" s="33"/>
    </row>
    <row r="1149" spans="2:48" s="31" customFormat="1" x14ac:dyDescent="0.2">
      <c r="B1149" s="215"/>
      <c r="C1149" s="215"/>
      <c r="D1149" s="215"/>
      <c r="E1149" s="215"/>
      <c r="F1149" s="215"/>
      <c r="G1149" s="215"/>
      <c r="H1149" s="215"/>
      <c r="I1149" s="215"/>
      <c r="J1149" s="215"/>
      <c r="K1149" s="215"/>
      <c r="L1149" s="215"/>
      <c r="M1149" s="215"/>
      <c r="N1149" s="33"/>
      <c r="P1149" s="33"/>
      <c r="Q1149" s="33"/>
      <c r="S1149" s="33"/>
      <c r="T1149" s="34"/>
      <c r="U1149" s="34"/>
      <c r="V1149" s="34"/>
      <c r="AK1149" s="33"/>
      <c r="AT1149" s="33"/>
      <c r="AU1149" s="33"/>
      <c r="AV1149" s="33"/>
    </row>
    <row r="1150" spans="2:48" s="31" customFormat="1" x14ac:dyDescent="0.2">
      <c r="B1150" s="215"/>
      <c r="C1150" s="215"/>
      <c r="D1150" s="215"/>
      <c r="E1150" s="215"/>
      <c r="F1150" s="215"/>
      <c r="G1150" s="215"/>
      <c r="H1150" s="215"/>
      <c r="I1150" s="215"/>
      <c r="J1150" s="215"/>
      <c r="K1150" s="215"/>
      <c r="L1150" s="215"/>
      <c r="M1150" s="215"/>
      <c r="N1150" s="33"/>
      <c r="P1150" s="33"/>
      <c r="Q1150" s="33"/>
      <c r="S1150" s="33"/>
      <c r="T1150" s="34"/>
      <c r="U1150" s="34"/>
      <c r="V1150" s="34"/>
      <c r="AK1150" s="33"/>
      <c r="AT1150" s="33"/>
      <c r="AU1150" s="33"/>
      <c r="AV1150" s="33"/>
    </row>
    <row r="1151" spans="2:48" s="31" customFormat="1" x14ac:dyDescent="0.2">
      <c r="B1151" s="215"/>
      <c r="C1151" s="215"/>
      <c r="D1151" s="215"/>
      <c r="E1151" s="215"/>
      <c r="F1151" s="215"/>
      <c r="G1151" s="215"/>
      <c r="H1151" s="215"/>
      <c r="I1151" s="215"/>
      <c r="J1151" s="215"/>
      <c r="K1151" s="215"/>
      <c r="L1151" s="215"/>
      <c r="M1151" s="215"/>
      <c r="N1151" s="33"/>
      <c r="P1151" s="33"/>
      <c r="Q1151" s="33"/>
      <c r="S1151" s="33"/>
      <c r="T1151" s="34"/>
      <c r="U1151" s="34"/>
      <c r="V1151" s="34"/>
      <c r="AK1151" s="33"/>
      <c r="AT1151" s="33"/>
      <c r="AU1151" s="33"/>
      <c r="AV1151" s="33"/>
    </row>
    <row r="1152" spans="2:48" s="31" customFormat="1" x14ac:dyDescent="0.2">
      <c r="B1152" s="215"/>
      <c r="C1152" s="215"/>
      <c r="D1152" s="215"/>
      <c r="E1152" s="215"/>
      <c r="F1152" s="215"/>
      <c r="G1152" s="215"/>
      <c r="H1152" s="215"/>
      <c r="I1152" s="215"/>
      <c r="J1152" s="215"/>
      <c r="K1152" s="215"/>
      <c r="L1152" s="215"/>
      <c r="M1152" s="215"/>
      <c r="N1152" s="33"/>
      <c r="P1152" s="33"/>
      <c r="Q1152" s="33"/>
      <c r="S1152" s="33"/>
      <c r="T1152" s="34"/>
      <c r="U1152" s="34"/>
      <c r="V1152" s="34"/>
      <c r="AK1152" s="33"/>
      <c r="AT1152" s="33"/>
      <c r="AU1152" s="33"/>
      <c r="AV1152" s="33"/>
    </row>
    <row r="1153" spans="2:48" s="31" customFormat="1" x14ac:dyDescent="0.2">
      <c r="B1153" s="215"/>
      <c r="C1153" s="215"/>
      <c r="D1153" s="215"/>
      <c r="E1153" s="215"/>
      <c r="F1153" s="215"/>
      <c r="G1153" s="215"/>
      <c r="H1153" s="215"/>
      <c r="I1153" s="215"/>
      <c r="J1153" s="215"/>
      <c r="K1153" s="215"/>
      <c r="L1153" s="215"/>
      <c r="M1153" s="215"/>
      <c r="N1153" s="33"/>
      <c r="P1153" s="33"/>
      <c r="Q1153" s="33"/>
      <c r="S1153" s="33"/>
      <c r="T1153" s="34"/>
      <c r="U1153" s="34"/>
      <c r="V1153" s="34"/>
      <c r="AK1153" s="33"/>
      <c r="AT1153" s="33"/>
      <c r="AU1153" s="33"/>
      <c r="AV1153" s="33"/>
    </row>
    <row r="1154" spans="2:48" s="31" customFormat="1" x14ac:dyDescent="0.2">
      <c r="B1154" s="215"/>
      <c r="C1154" s="215"/>
      <c r="D1154" s="215"/>
      <c r="E1154" s="215"/>
      <c r="F1154" s="215"/>
      <c r="G1154" s="215"/>
      <c r="H1154" s="215"/>
      <c r="I1154" s="215"/>
      <c r="J1154" s="215"/>
      <c r="K1154" s="215"/>
      <c r="L1154" s="215"/>
      <c r="M1154" s="215"/>
      <c r="N1154" s="33"/>
      <c r="P1154" s="33"/>
      <c r="Q1154" s="33"/>
      <c r="S1154" s="33"/>
      <c r="T1154" s="34"/>
      <c r="U1154" s="34"/>
      <c r="V1154" s="34"/>
      <c r="AK1154" s="33"/>
      <c r="AT1154" s="33"/>
      <c r="AU1154" s="33"/>
      <c r="AV1154" s="33"/>
    </row>
    <row r="1155" spans="2:48" s="31" customFormat="1" x14ac:dyDescent="0.2">
      <c r="B1155" s="215"/>
      <c r="C1155" s="215"/>
      <c r="D1155" s="215"/>
      <c r="E1155" s="215"/>
      <c r="F1155" s="215"/>
      <c r="G1155" s="215"/>
      <c r="H1155" s="215"/>
      <c r="I1155" s="215"/>
      <c r="J1155" s="215"/>
      <c r="K1155" s="215"/>
      <c r="L1155" s="215"/>
      <c r="M1155" s="215"/>
      <c r="N1155" s="33"/>
      <c r="P1155" s="33"/>
      <c r="Q1155" s="33"/>
      <c r="S1155" s="33"/>
      <c r="T1155" s="34"/>
      <c r="U1155" s="34"/>
      <c r="V1155" s="34"/>
      <c r="AK1155" s="33"/>
      <c r="AT1155" s="33"/>
      <c r="AU1155" s="33"/>
      <c r="AV1155" s="33"/>
    </row>
    <row r="1156" spans="2:48" s="31" customFormat="1" x14ac:dyDescent="0.2">
      <c r="B1156" s="215"/>
      <c r="C1156" s="215"/>
      <c r="D1156" s="215"/>
      <c r="E1156" s="215"/>
      <c r="F1156" s="215"/>
      <c r="G1156" s="215"/>
      <c r="H1156" s="215"/>
      <c r="I1156" s="215"/>
      <c r="J1156" s="215"/>
      <c r="K1156" s="215"/>
      <c r="L1156" s="215"/>
      <c r="M1156" s="215"/>
      <c r="N1156" s="33"/>
      <c r="P1156" s="33"/>
      <c r="Q1156" s="33"/>
      <c r="S1156" s="33"/>
      <c r="T1156" s="34"/>
      <c r="U1156" s="34"/>
      <c r="V1156" s="34"/>
      <c r="AK1156" s="33"/>
      <c r="AT1156" s="33"/>
      <c r="AU1156" s="33"/>
      <c r="AV1156" s="33"/>
    </row>
    <row r="1157" spans="2:48" s="31" customFormat="1" x14ac:dyDescent="0.2">
      <c r="B1157" s="215"/>
      <c r="C1157" s="215"/>
      <c r="D1157" s="215"/>
      <c r="E1157" s="215"/>
      <c r="F1157" s="215"/>
      <c r="G1157" s="215"/>
      <c r="H1157" s="215"/>
      <c r="I1157" s="215"/>
      <c r="J1157" s="215"/>
      <c r="K1157" s="215"/>
      <c r="L1157" s="215"/>
      <c r="M1157" s="215"/>
      <c r="N1157" s="33"/>
      <c r="P1157" s="33"/>
      <c r="Q1157" s="33"/>
      <c r="S1157" s="33"/>
      <c r="T1157" s="34"/>
      <c r="U1157" s="34"/>
      <c r="V1157" s="34"/>
      <c r="AK1157" s="33"/>
      <c r="AT1157" s="33"/>
      <c r="AU1157" s="33"/>
      <c r="AV1157" s="33"/>
    </row>
    <row r="1158" spans="2:48" s="31" customFormat="1" x14ac:dyDescent="0.2">
      <c r="B1158" s="215"/>
      <c r="C1158" s="215"/>
      <c r="D1158" s="215"/>
      <c r="E1158" s="215"/>
      <c r="F1158" s="215"/>
      <c r="G1158" s="215"/>
      <c r="H1158" s="215"/>
      <c r="I1158" s="215"/>
      <c r="J1158" s="215"/>
      <c r="K1158" s="215"/>
      <c r="L1158" s="215"/>
      <c r="M1158" s="215"/>
      <c r="N1158" s="33"/>
      <c r="P1158" s="33"/>
      <c r="Q1158" s="33"/>
      <c r="S1158" s="33"/>
      <c r="T1158" s="34"/>
      <c r="U1158" s="34"/>
      <c r="V1158" s="34"/>
      <c r="AK1158" s="33"/>
      <c r="AT1158" s="33"/>
      <c r="AU1158" s="33"/>
      <c r="AV1158" s="33"/>
    </row>
    <row r="1159" spans="2:48" s="31" customFormat="1" x14ac:dyDescent="0.2">
      <c r="B1159" s="215"/>
      <c r="C1159" s="215"/>
      <c r="D1159" s="215"/>
      <c r="E1159" s="215"/>
      <c r="F1159" s="215"/>
      <c r="G1159" s="215"/>
      <c r="H1159" s="215"/>
      <c r="I1159" s="215"/>
      <c r="J1159" s="215"/>
      <c r="K1159" s="215"/>
      <c r="L1159" s="215"/>
      <c r="M1159" s="215"/>
      <c r="N1159" s="33"/>
      <c r="P1159" s="33"/>
      <c r="Q1159" s="33"/>
      <c r="S1159" s="33"/>
      <c r="T1159" s="34"/>
      <c r="U1159" s="34"/>
      <c r="V1159" s="34"/>
      <c r="AK1159" s="33"/>
      <c r="AT1159" s="33"/>
      <c r="AU1159" s="33"/>
      <c r="AV1159" s="33"/>
    </row>
    <row r="1160" spans="2:48" s="31" customFormat="1" x14ac:dyDescent="0.2">
      <c r="B1160" s="215"/>
      <c r="C1160" s="215"/>
      <c r="D1160" s="215"/>
      <c r="E1160" s="215"/>
      <c r="F1160" s="215"/>
      <c r="G1160" s="215"/>
      <c r="H1160" s="215"/>
      <c r="I1160" s="215"/>
      <c r="J1160" s="215"/>
      <c r="K1160" s="215"/>
      <c r="L1160" s="215"/>
      <c r="M1160" s="215"/>
      <c r="N1160" s="33"/>
      <c r="P1160" s="33"/>
      <c r="Q1160" s="33"/>
      <c r="S1160" s="33"/>
      <c r="T1160" s="34"/>
      <c r="U1160" s="34"/>
      <c r="V1160" s="34"/>
      <c r="AK1160" s="33"/>
      <c r="AT1160" s="33"/>
      <c r="AU1160" s="33"/>
      <c r="AV1160" s="33"/>
    </row>
    <row r="1161" spans="2:48" s="31" customFormat="1" x14ac:dyDescent="0.2">
      <c r="B1161" s="215"/>
      <c r="C1161" s="215"/>
      <c r="D1161" s="215"/>
      <c r="E1161" s="215"/>
      <c r="F1161" s="215"/>
      <c r="G1161" s="215"/>
      <c r="H1161" s="215"/>
      <c r="I1161" s="215"/>
      <c r="J1161" s="215"/>
      <c r="K1161" s="215"/>
      <c r="L1161" s="215"/>
      <c r="M1161" s="215"/>
      <c r="N1161" s="33"/>
      <c r="P1161" s="33"/>
      <c r="Q1161" s="33"/>
      <c r="S1161" s="33"/>
      <c r="T1161" s="34"/>
      <c r="U1161" s="34"/>
      <c r="V1161" s="34"/>
      <c r="AK1161" s="33"/>
      <c r="AT1161" s="33"/>
      <c r="AU1161" s="33"/>
      <c r="AV1161" s="33"/>
    </row>
    <row r="1162" spans="2:48" s="31" customFormat="1" x14ac:dyDescent="0.2">
      <c r="B1162" s="215"/>
      <c r="C1162" s="215"/>
      <c r="D1162" s="215"/>
      <c r="E1162" s="215"/>
      <c r="F1162" s="215"/>
      <c r="G1162" s="215"/>
      <c r="H1162" s="215"/>
      <c r="I1162" s="215"/>
      <c r="J1162" s="215"/>
      <c r="K1162" s="215"/>
      <c r="L1162" s="215"/>
      <c r="M1162" s="215"/>
      <c r="N1162" s="33"/>
      <c r="P1162" s="33"/>
      <c r="Q1162" s="33"/>
      <c r="S1162" s="33"/>
      <c r="T1162" s="34"/>
      <c r="U1162" s="34"/>
      <c r="V1162" s="34"/>
      <c r="AK1162" s="33"/>
      <c r="AT1162" s="33"/>
      <c r="AU1162" s="33"/>
      <c r="AV1162" s="33"/>
    </row>
    <row r="1163" spans="2:48" s="31" customFormat="1" x14ac:dyDescent="0.2">
      <c r="B1163" s="215"/>
      <c r="C1163" s="215"/>
      <c r="D1163" s="215"/>
      <c r="E1163" s="215"/>
      <c r="F1163" s="215"/>
      <c r="G1163" s="215"/>
      <c r="H1163" s="215"/>
      <c r="I1163" s="215"/>
      <c r="J1163" s="215"/>
      <c r="K1163" s="215"/>
      <c r="L1163" s="215"/>
      <c r="M1163" s="215"/>
      <c r="N1163" s="33"/>
      <c r="P1163" s="33"/>
      <c r="Q1163" s="33"/>
      <c r="S1163" s="33"/>
      <c r="T1163" s="34"/>
      <c r="U1163" s="34"/>
      <c r="V1163" s="34"/>
      <c r="AK1163" s="33"/>
      <c r="AT1163" s="33"/>
      <c r="AU1163" s="33"/>
      <c r="AV1163" s="33"/>
    </row>
    <row r="1164" spans="2:48" s="31" customFormat="1" x14ac:dyDescent="0.2">
      <c r="B1164" s="215"/>
      <c r="C1164" s="215"/>
      <c r="D1164" s="215"/>
      <c r="E1164" s="215"/>
      <c r="F1164" s="215"/>
      <c r="G1164" s="215"/>
      <c r="H1164" s="215"/>
      <c r="I1164" s="215"/>
      <c r="J1164" s="215"/>
      <c r="K1164" s="215"/>
      <c r="L1164" s="215"/>
      <c r="M1164" s="215"/>
      <c r="N1164" s="33"/>
      <c r="P1164" s="33"/>
      <c r="Q1164" s="33"/>
      <c r="S1164" s="33"/>
      <c r="T1164" s="34"/>
      <c r="U1164" s="34"/>
      <c r="V1164" s="34"/>
      <c r="AK1164" s="33"/>
      <c r="AT1164" s="33"/>
      <c r="AU1164" s="33"/>
      <c r="AV1164" s="33"/>
    </row>
    <row r="1165" spans="2:48" s="31" customFormat="1" x14ac:dyDescent="0.2">
      <c r="B1165" s="215"/>
      <c r="C1165" s="215"/>
      <c r="D1165" s="215"/>
      <c r="E1165" s="215"/>
      <c r="F1165" s="215"/>
      <c r="G1165" s="215"/>
      <c r="H1165" s="215"/>
      <c r="I1165" s="215"/>
      <c r="J1165" s="215"/>
      <c r="K1165" s="215"/>
      <c r="L1165" s="215"/>
      <c r="M1165" s="215"/>
      <c r="N1165" s="33"/>
      <c r="P1165" s="33"/>
      <c r="Q1165" s="33"/>
      <c r="S1165" s="33"/>
      <c r="T1165" s="34"/>
      <c r="U1165" s="34"/>
      <c r="V1165" s="34"/>
      <c r="AK1165" s="33"/>
      <c r="AT1165" s="33"/>
      <c r="AU1165" s="33"/>
      <c r="AV1165" s="33"/>
    </row>
    <row r="1166" spans="2:48" s="31" customFormat="1" x14ac:dyDescent="0.2">
      <c r="B1166" s="215"/>
      <c r="C1166" s="215"/>
      <c r="D1166" s="215"/>
      <c r="E1166" s="215"/>
      <c r="F1166" s="215"/>
      <c r="G1166" s="215"/>
      <c r="H1166" s="215"/>
      <c r="I1166" s="215"/>
      <c r="J1166" s="215"/>
      <c r="K1166" s="215"/>
      <c r="L1166" s="215"/>
      <c r="M1166" s="215"/>
      <c r="N1166" s="33"/>
      <c r="P1166" s="33"/>
      <c r="Q1166" s="33"/>
      <c r="S1166" s="33"/>
      <c r="T1166" s="34"/>
      <c r="U1166" s="34"/>
      <c r="V1166" s="34"/>
      <c r="AK1166" s="33"/>
      <c r="AT1166" s="33"/>
      <c r="AU1166" s="33"/>
      <c r="AV1166" s="33"/>
    </row>
    <row r="1167" spans="2:48" s="31" customFormat="1" x14ac:dyDescent="0.2">
      <c r="B1167" s="215"/>
      <c r="C1167" s="215"/>
      <c r="D1167" s="215"/>
      <c r="E1167" s="215"/>
      <c r="F1167" s="215"/>
      <c r="G1167" s="215"/>
      <c r="H1167" s="215"/>
      <c r="I1167" s="215"/>
      <c r="J1167" s="215"/>
      <c r="K1167" s="215"/>
      <c r="L1167" s="215"/>
      <c r="M1167" s="215"/>
      <c r="N1167" s="33"/>
      <c r="P1167" s="33"/>
      <c r="Q1167" s="33"/>
      <c r="S1167" s="33"/>
      <c r="T1167" s="34"/>
      <c r="U1167" s="34"/>
      <c r="V1167" s="34"/>
      <c r="AK1167" s="33"/>
      <c r="AT1167" s="33"/>
      <c r="AU1167" s="33"/>
      <c r="AV1167" s="33"/>
    </row>
    <row r="1168" spans="2:48" s="31" customFormat="1" x14ac:dyDescent="0.2">
      <c r="B1168" s="215"/>
      <c r="C1168" s="215"/>
      <c r="D1168" s="215"/>
      <c r="E1168" s="215"/>
      <c r="F1168" s="215"/>
      <c r="G1168" s="215"/>
      <c r="H1168" s="215"/>
      <c r="I1168" s="215"/>
      <c r="J1168" s="215"/>
      <c r="K1168" s="215"/>
      <c r="L1168" s="215"/>
      <c r="M1168" s="215"/>
      <c r="N1168" s="33"/>
      <c r="P1168" s="33"/>
      <c r="Q1168" s="33"/>
      <c r="S1168" s="33"/>
      <c r="T1168" s="34"/>
      <c r="U1168" s="34"/>
      <c r="V1168" s="34"/>
      <c r="AK1168" s="33"/>
      <c r="AT1168" s="33"/>
      <c r="AU1168" s="33"/>
      <c r="AV1168" s="33"/>
    </row>
    <row r="1169" spans="2:48" s="31" customFormat="1" x14ac:dyDescent="0.2">
      <c r="B1169" s="215"/>
      <c r="C1169" s="215"/>
      <c r="D1169" s="215"/>
      <c r="E1169" s="215"/>
      <c r="F1169" s="215"/>
      <c r="G1169" s="215"/>
      <c r="H1169" s="215"/>
      <c r="I1169" s="215"/>
      <c r="J1169" s="215"/>
      <c r="K1169" s="215"/>
      <c r="L1169" s="215"/>
      <c r="M1169" s="215"/>
      <c r="N1169" s="33"/>
      <c r="P1169" s="33"/>
      <c r="Q1169" s="33"/>
      <c r="S1169" s="33"/>
      <c r="T1169" s="34"/>
      <c r="U1169" s="34"/>
      <c r="V1169" s="34"/>
      <c r="AK1169" s="33"/>
      <c r="AT1169" s="33"/>
      <c r="AU1169" s="33"/>
      <c r="AV1169" s="33"/>
    </row>
    <row r="1170" spans="2:48" s="31" customFormat="1" x14ac:dyDescent="0.2">
      <c r="B1170" s="215"/>
      <c r="C1170" s="215"/>
      <c r="D1170" s="215"/>
      <c r="E1170" s="215"/>
      <c r="F1170" s="215"/>
      <c r="G1170" s="215"/>
      <c r="H1170" s="215"/>
      <c r="I1170" s="215"/>
      <c r="J1170" s="215"/>
      <c r="K1170" s="215"/>
      <c r="L1170" s="215"/>
      <c r="M1170" s="215"/>
      <c r="N1170" s="33"/>
      <c r="P1170" s="33"/>
      <c r="Q1170" s="33"/>
      <c r="S1170" s="33"/>
      <c r="T1170" s="34"/>
      <c r="U1170" s="34"/>
      <c r="V1170" s="34"/>
      <c r="AK1170" s="33"/>
      <c r="AT1170" s="33"/>
      <c r="AU1170" s="33"/>
      <c r="AV1170" s="33"/>
    </row>
    <row r="1171" spans="2:48" s="31" customFormat="1" x14ac:dyDescent="0.2">
      <c r="B1171" s="215"/>
      <c r="C1171" s="215"/>
      <c r="D1171" s="215"/>
      <c r="E1171" s="215"/>
      <c r="F1171" s="215"/>
      <c r="G1171" s="215"/>
      <c r="H1171" s="215"/>
      <c r="I1171" s="215"/>
      <c r="J1171" s="215"/>
      <c r="K1171" s="215"/>
      <c r="L1171" s="215"/>
      <c r="M1171" s="215"/>
      <c r="N1171" s="33"/>
      <c r="P1171" s="33"/>
      <c r="Q1171" s="33"/>
      <c r="S1171" s="33"/>
      <c r="T1171" s="34"/>
      <c r="U1171" s="34"/>
      <c r="V1171" s="34"/>
      <c r="AK1171" s="33"/>
      <c r="AT1171" s="33"/>
      <c r="AU1171" s="33"/>
      <c r="AV1171" s="33"/>
    </row>
    <row r="1172" spans="2:48" s="31" customFormat="1" x14ac:dyDescent="0.2">
      <c r="B1172" s="215"/>
      <c r="C1172" s="215"/>
      <c r="D1172" s="215"/>
      <c r="E1172" s="215"/>
      <c r="F1172" s="215"/>
      <c r="G1172" s="215"/>
      <c r="H1172" s="215"/>
      <c r="I1172" s="215"/>
      <c r="J1172" s="215"/>
      <c r="K1172" s="215"/>
      <c r="L1172" s="215"/>
      <c r="M1172" s="215"/>
      <c r="N1172" s="33"/>
      <c r="P1172" s="33"/>
      <c r="Q1172" s="33"/>
      <c r="S1172" s="33"/>
      <c r="T1172" s="34"/>
      <c r="U1172" s="34"/>
      <c r="V1172" s="34"/>
      <c r="AK1172" s="33"/>
      <c r="AT1172" s="33"/>
      <c r="AU1172" s="33"/>
      <c r="AV1172" s="33"/>
    </row>
    <row r="1173" spans="2:48" s="31" customFormat="1" x14ac:dyDescent="0.2">
      <c r="B1173" s="215"/>
      <c r="C1173" s="215"/>
      <c r="D1173" s="215"/>
      <c r="E1173" s="215"/>
      <c r="F1173" s="215"/>
      <c r="G1173" s="215"/>
      <c r="H1173" s="215"/>
      <c r="I1173" s="215"/>
      <c r="J1173" s="215"/>
      <c r="K1173" s="215"/>
      <c r="L1173" s="215"/>
      <c r="M1173" s="215"/>
      <c r="N1173" s="33"/>
      <c r="P1173" s="33"/>
      <c r="Q1173" s="33"/>
      <c r="S1173" s="33"/>
      <c r="T1173" s="34"/>
      <c r="U1173" s="34"/>
      <c r="V1173" s="34"/>
      <c r="AK1173" s="33"/>
      <c r="AT1173" s="33"/>
      <c r="AU1173" s="33"/>
      <c r="AV1173" s="33"/>
    </row>
    <row r="1174" spans="2:48" s="31" customFormat="1" x14ac:dyDescent="0.2">
      <c r="B1174" s="215"/>
      <c r="C1174" s="215"/>
      <c r="D1174" s="215"/>
      <c r="E1174" s="215"/>
      <c r="F1174" s="215"/>
      <c r="G1174" s="215"/>
      <c r="H1174" s="215"/>
      <c r="I1174" s="215"/>
      <c r="J1174" s="215"/>
      <c r="K1174" s="215"/>
      <c r="L1174" s="215"/>
      <c r="M1174" s="215"/>
      <c r="N1174" s="33"/>
      <c r="P1174" s="33"/>
      <c r="Q1174" s="33"/>
      <c r="S1174" s="33"/>
      <c r="T1174" s="34"/>
      <c r="U1174" s="34"/>
      <c r="V1174" s="34"/>
      <c r="AK1174" s="33"/>
      <c r="AT1174" s="33"/>
      <c r="AU1174" s="33"/>
      <c r="AV1174" s="33"/>
    </row>
    <row r="1175" spans="2:48" s="31" customFormat="1" x14ac:dyDescent="0.2">
      <c r="B1175" s="215"/>
      <c r="C1175" s="215"/>
      <c r="D1175" s="215"/>
      <c r="E1175" s="215"/>
      <c r="F1175" s="215"/>
      <c r="G1175" s="215"/>
      <c r="H1175" s="215"/>
      <c r="I1175" s="215"/>
      <c r="J1175" s="215"/>
      <c r="K1175" s="215"/>
      <c r="L1175" s="215"/>
      <c r="M1175" s="215"/>
      <c r="N1175" s="33"/>
      <c r="P1175" s="33"/>
      <c r="Q1175" s="33"/>
      <c r="S1175" s="33"/>
      <c r="T1175" s="34"/>
      <c r="U1175" s="34"/>
      <c r="V1175" s="34"/>
      <c r="AK1175" s="33"/>
      <c r="AT1175" s="33"/>
      <c r="AU1175" s="33"/>
      <c r="AV1175" s="33"/>
    </row>
    <row r="1176" spans="2:48" s="31" customFormat="1" x14ac:dyDescent="0.2">
      <c r="B1176" s="215"/>
      <c r="C1176" s="215"/>
      <c r="D1176" s="215"/>
      <c r="E1176" s="215"/>
      <c r="F1176" s="215"/>
      <c r="G1176" s="215"/>
      <c r="H1176" s="215"/>
      <c r="I1176" s="215"/>
      <c r="J1176" s="215"/>
      <c r="K1176" s="215"/>
      <c r="L1176" s="215"/>
      <c r="M1176" s="215"/>
      <c r="N1176" s="33"/>
      <c r="P1176" s="33"/>
      <c r="Q1176" s="33"/>
      <c r="S1176" s="33"/>
      <c r="T1176" s="34"/>
      <c r="U1176" s="34"/>
      <c r="V1176" s="34"/>
      <c r="AK1176" s="33"/>
      <c r="AT1176" s="33"/>
      <c r="AU1176" s="33"/>
      <c r="AV1176" s="33"/>
    </row>
    <row r="1177" spans="2:48" s="31" customFormat="1" x14ac:dyDescent="0.2">
      <c r="B1177" s="215"/>
      <c r="C1177" s="215"/>
      <c r="D1177" s="215"/>
      <c r="E1177" s="215"/>
      <c r="F1177" s="215"/>
      <c r="G1177" s="215"/>
      <c r="H1177" s="215"/>
      <c r="I1177" s="215"/>
      <c r="J1177" s="215"/>
      <c r="K1177" s="215"/>
      <c r="L1177" s="215"/>
      <c r="M1177" s="215"/>
      <c r="N1177" s="33"/>
      <c r="P1177" s="33"/>
      <c r="Q1177" s="33"/>
      <c r="S1177" s="33"/>
      <c r="T1177" s="34"/>
      <c r="U1177" s="34"/>
      <c r="V1177" s="34"/>
      <c r="AK1177" s="33"/>
      <c r="AT1177" s="33"/>
      <c r="AU1177" s="33"/>
      <c r="AV1177" s="33"/>
    </row>
    <row r="1178" spans="2:48" s="31" customFormat="1" x14ac:dyDescent="0.2">
      <c r="B1178" s="215"/>
      <c r="C1178" s="215"/>
      <c r="D1178" s="215"/>
      <c r="E1178" s="215"/>
      <c r="F1178" s="215"/>
      <c r="G1178" s="215"/>
      <c r="H1178" s="215"/>
      <c r="I1178" s="215"/>
      <c r="J1178" s="215"/>
      <c r="K1178" s="215"/>
      <c r="L1178" s="215"/>
      <c r="M1178" s="215"/>
      <c r="N1178" s="33"/>
      <c r="P1178" s="33"/>
      <c r="Q1178" s="33"/>
      <c r="S1178" s="33"/>
      <c r="T1178" s="34"/>
      <c r="U1178" s="34"/>
      <c r="V1178" s="34"/>
      <c r="AK1178" s="33"/>
      <c r="AT1178" s="33"/>
      <c r="AU1178" s="33"/>
      <c r="AV1178" s="33"/>
    </row>
    <row r="1179" spans="2:48" s="31" customFormat="1" x14ac:dyDescent="0.2">
      <c r="B1179" s="215"/>
      <c r="C1179" s="215"/>
      <c r="D1179" s="215"/>
      <c r="E1179" s="215"/>
      <c r="F1179" s="215"/>
      <c r="G1179" s="215"/>
      <c r="H1179" s="215"/>
      <c r="I1179" s="215"/>
      <c r="J1179" s="215"/>
      <c r="K1179" s="215"/>
      <c r="L1179" s="215"/>
      <c r="M1179" s="215"/>
      <c r="N1179" s="33"/>
      <c r="P1179" s="33"/>
      <c r="Q1179" s="33"/>
      <c r="S1179" s="33"/>
      <c r="T1179" s="34"/>
      <c r="U1179" s="34"/>
      <c r="V1179" s="34"/>
      <c r="AK1179" s="33"/>
      <c r="AT1179" s="33"/>
      <c r="AU1179" s="33"/>
      <c r="AV1179" s="33"/>
    </row>
    <row r="1180" spans="2:48" s="31" customFormat="1" x14ac:dyDescent="0.2">
      <c r="B1180" s="215"/>
      <c r="C1180" s="215"/>
      <c r="D1180" s="215"/>
      <c r="E1180" s="215"/>
      <c r="F1180" s="215"/>
      <c r="G1180" s="215"/>
      <c r="H1180" s="215"/>
      <c r="I1180" s="215"/>
      <c r="J1180" s="215"/>
      <c r="K1180" s="215"/>
      <c r="L1180" s="215"/>
      <c r="M1180" s="215"/>
      <c r="N1180" s="33"/>
      <c r="P1180" s="33"/>
      <c r="Q1180" s="33"/>
      <c r="S1180" s="33"/>
      <c r="T1180" s="34"/>
      <c r="U1180" s="34"/>
      <c r="V1180" s="34"/>
      <c r="AK1180" s="33"/>
      <c r="AT1180" s="33"/>
      <c r="AU1180" s="33"/>
      <c r="AV1180" s="33"/>
    </row>
    <row r="1181" spans="2:48" s="31" customFormat="1" x14ac:dyDescent="0.2">
      <c r="B1181" s="215"/>
      <c r="C1181" s="215"/>
      <c r="D1181" s="215"/>
      <c r="E1181" s="215"/>
      <c r="F1181" s="215"/>
      <c r="G1181" s="215"/>
      <c r="H1181" s="215"/>
      <c r="I1181" s="215"/>
      <c r="J1181" s="215"/>
      <c r="K1181" s="215"/>
      <c r="L1181" s="215"/>
      <c r="M1181" s="215"/>
      <c r="N1181" s="33"/>
      <c r="P1181" s="33"/>
      <c r="Q1181" s="33"/>
      <c r="S1181" s="33"/>
      <c r="T1181" s="34"/>
      <c r="U1181" s="34"/>
      <c r="V1181" s="34"/>
      <c r="AK1181" s="33"/>
      <c r="AT1181" s="33"/>
      <c r="AU1181" s="33"/>
      <c r="AV1181" s="33"/>
    </row>
    <row r="1182" spans="2:48" s="31" customFormat="1" x14ac:dyDescent="0.2">
      <c r="B1182" s="215"/>
      <c r="C1182" s="215"/>
      <c r="D1182" s="215"/>
      <c r="E1182" s="215"/>
      <c r="F1182" s="215"/>
      <c r="G1182" s="215"/>
      <c r="H1182" s="215"/>
      <c r="I1182" s="215"/>
      <c r="J1182" s="215"/>
      <c r="K1182" s="215"/>
      <c r="L1182" s="215"/>
      <c r="M1182" s="215"/>
      <c r="N1182" s="33"/>
      <c r="P1182" s="33"/>
      <c r="Q1182" s="33"/>
      <c r="S1182" s="33"/>
      <c r="T1182" s="34"/>
      <c r="U1182" s="34"/>
      <c r="V1182" s="34"/>
      <c r="AK1182" s="33"/>
      <c r="AT1182" s="33"/>
      <c r="AU1182" s="33"/>
      <c r="AV1182" s="33"/>
    </row>
    <row r="1183" spans="2:48" s="31" customFormat="1" x14ac:dyDescent="0.2">
      <c r="B1183" s="215"/>
      <c r="C1183" s="215"/>
      <c r="D1183" s="215"/>
      <c r="E1183" s="215"/>
      <c r="F1183" s="215"/>
      <c r="G1183" s="215"/>
      <c r="H1183" s="215"/>
      <c r="I1183" s="215"/>
      <c r="J1183" s="215"/>
      <c r="K1183" s="215"/>
      <c r="L1183" s="215"/>
      <c r="M1183" s="215"/>
      <c r="N1183" s="33"/>
      <c r="P1183" s="33"/>
      <c r="Q1183" s="33"/>
      <c r="S1183" s="33"/>
      <c r="T1183" s="34"/>
      <c r="U1183" s="34"/>
      <c r="V1183" s="34"/>
      <c r="AK1183" s="33"/>
      <c r="AT1183" s="33"/>
      <c r="AU1183" s="33"/>
      <c r="AV1183" s="33"/>
    </row>
    <row r="1184" spans="2:48" s="31" customFormat="1" x14ac:dyDescent="0.2">
      <c r="B1184" s="215"/>
      <c r="C1184" s="215"/>
      <c r="D1184" s="215"/>
      <c r="E1184" s="215"/>
      <c r="F1184" s="215"/>
      <c r="G1184" s="215"/>
      <c r="H1184" s="215"/>
      <c r="I1184" s="215"/>
      <c r="J1184" s="215"/>
      <c r="K1184" s="215"/>
      <c r="L1184" s="215"/>
      <c r="M1184" s="215"/>
      <c r="N1184" s="33"/>
      <c r="P1184" s="33"/>
      <c r="Q1184" s="33"/>
      <c r="S1184" s="33"/>
      <c r="T1184" s="34"/>
      <c r="U1184" s="34"/>
      <c r="V1184" s="34"/>
      <c r="AK1184" s="33"/>
      <c r="AT1184" s="33"/>
      <c r="AU1184" s="33"/>
      <c r="AV1184" s="33"/>
    </row>
    <row r="1185" spans="2:48" s="31" customFormat="1" x14ac:dyDescent="0.2">
      <c r="B1185" s="215"/>
      <c r="C1185" s="215"/>
      <c r="D1185" s="215"/>
      <c r="E1185" s="215"/>
      <c r="F1185" s="215"/>
      <c r="G1185" s="215"/>
      <c r="H1185" s="215"/>
      <c r="I1185" s="215"/>
      <c r="J1185" s="215"/>
      <c r="K1185" s="215"/>
      <c r="L1185" s="215"/>
      <c r="M1185" s="215"/>
      <c r="N1185" s="33"/>
      <c r="P1185" s="33"/>
      <c r="Q1185" s="33"/>
      <c r="S1185" s="33"/>
      <c r="T1185" s="34"/>
      <c r="U1185" s="34"/>
      <c r="V1185" s="34"/>
      <c r="AK1185" s="33"/>
      <c r="AT1185" s="33"/>
      <c r="AU1185" s="33"/>
      <c r="AV1185" s="33"/>
    </row>
    <row r="1186" spans="2:48" s="31" customFormat="1" x14ac:dyDescent="0.2">
      <c r="B1186" s="215"/>
      <c r="C1186" s="215"/>
      <c r="D1186" s="215"/>
      <c r="E1186" s="215"/>
      <c r="F1186" s="215"/>
      <c r="G1186" s="215"/>
      <c r="H1186" s="215"/>
      <c r="I1186" s="215"/>
      <c r="J1186" s="215"/>
      <c r="K1186" s="215"/>
      <c r="L1186" s="215"/>
      <c r="M1186" s="215"/>
      <c r="N1186" s="33"/>
      <c r="P1186" s="33"/>
      <c r="Q1186" s="33"/>
      <c r="S1186" s="33"/>
      <c r="T1186" s="34"/>
      <c r="U1186" s="34"/>
      <c r="V1186" s="34"/>
      <c r="AK1186" s="33"/>
      <c r="AT1186" s="33"/>
      <c r="AU1186" s="33"/>
      <c r="AV1186" s="33"/>
    </row>
    <row r="1187" spans="2:48" s="31" customFormat="1" x14ac:dyDescent="0.2">
      <c r="B1187" s="215"/>
      <c r="C1187" s="215"/>
      <c r="D1187" s="215"/>
      <c r="E1187" s="215"/>
      <c r="F1187" s="215"/>
      <c r="G1187" s="215"/>
      <c r="H1187" s="215"/>
      <c r="I1187" s="215"/>
      <c r="J1187" s="215"/>
      <c r="K1187" s="215"/>
      <c r="L1187" s="215"/>
      <c r="M1187" s="215"/>
      <c r="N1187" s="33"/>
      <c r="P1187" s="33"/>
      <c r="Q1187" s="33"/>
      <c r="S1187" s="33"/>
      <c r="T1187" s="34"/>
      <c r="U1187" s="34"/>
      <c r="V1187" s="34"/>
      <c r="AK1187" s="33"/>
      <c r="AT1187" s="33"/>
      <c r="AU1187" s="33"/>
      <c r="AV1187" s="33"/>
    </row>
    <row r="1188" spans="2:48" s="31" customFormat="1" x14ac:dyDescent="0.2">
      <c r="B1188" s="215"/>
      <c r="C1188" s="215"/>
      <c r="D1188" s="215"/>
      <c r="E1188" s="215"/>
      <c r="F1188" s="215"/>
      <c r="G1188" s="215"/>
      <c r="H1188" s="215"/>
      <c r="I1188" s="215"/>
      <c r="J1188" s="215"/>
      <c r="K1188" s="215"/>
      <c r="L1188" s="215"/>
      <c r="M1188" s="215"/>
      <c r="N1188" s="33"/>
      <c r="P1188" s="33"/>
      <c r="Q1188" s="33"/>
      <c r="S1188" s="33"/>
      <c r="T1188" s="34"/>
      <c r="U1188" s="34"/>
      <c r="V1188" s="34"/>
      <c r="AK1188" s="33"/>
      <c r="AT1188" s="33"/>
      <c r="AU1188" s="33"/>
      <c r="AV1188" s="33"/>
    </row>
    <row r="1189" spans="2:48" s="31" customFormat="1" x14ac:dyDescent="0.2">
      <c r="B1189" s="215"/>
      <c r="C1189" s="215"/>
      <c r="D1189" s="215"/>
      <c r="E1189" s="215"/>
      <c r="F1189" s="215"/>
      <c r="G1189" s="215"/>
      <c r="H1189" s="215"/>
      <c r="I1189" s="215"/>
      <c r="J1189" s="215"/>
      <c r="K1189" s="215"/>
      <c r="L1189" s="215"/>
      <c r="M1189" s="215"/>
      <c r="N1189" s="33"/>
      <c r="P1189" s="33"/>
      <c r="Q1189" s="33"/>
      <c r="S1189" s="33"/>
      <c r="T1189" s="34"/>
      <c r="U1189" s="34"/>
      <c r="V1189" s="34"/>
      <c r="AK1189" s="33"/>
      <c r="AT1189" s="33"/>
      <c r="AU1189" s="33"/>
      <c r="AV1189" s="33"/>
    </row>
    <row r="1190" spans="2:48" s="31" customFormat="1" x14ac:dyDescent="0.2">
      <c r="B1190" s="215"/>
      <c r="C1190" s="215"/>
      <c r="D1190" s="215"/>
      <c r="E1190" s="215"/>
      <c r="F1190" s="215"/>
      <c r="G1190" s="215"/>
      <c r="H1190" s="215"/>
      <c r="I1190" s="215"/>
      <c r="J1190" s="215"/>
      <c r="K1190" s="215"/>
      <c r="L1190" s="215"/>
      <c r="M1190" s="215"/>
      <c r="N1190" s="33"/>
      <c r="P1190" s="33"/>
      <c r="Q1190" s="33"/>
      <c r="S1190" s="33"/>
      <c r="T1190" s="34"/>
      <c r="U1190" s="34"/>
      <c r="V1190" s="34"/>
      <c r="AK1190" s="33"/>
      <c r="AT1190" s="33"/>
      <c r="AU1190" s="33"/>
      <c r="AV1190" s="33"/>
    </row>
    <row r="1191" spans="2:48" s="31" customFormat="1" x14ac:dyDescent="0.2">
      <c r="B1191" s="215"/>
      <c r="C1191" s="215"/>
      <c r="D1191" s="215"/>
      <c r="E1191" s="215"/>
      <c r="F1191" s="215"/>
      <c r="G1191" s="215"/>
      <c r="H1191" s="215"/>
      <c r="I1191" s="215"/>
      <c r="J1191" s="215"/>
      <c r="K1191" s="215"/>
      <c r="L1191" s="215"/>
      <c r="M1191" s="215"/>
      <c r="N1191" s="33"/>
      <c r="P1191" s="33"/>
      <c r="Q1191" s="33"/>
      <c r="S1191" s="33"/>
      <c r="T1191" s="34"/>
      <c r="U1191" s="34"/>
      <c r="V1191" s="34"/>
      <c r="AK1191" s="33"/>
      <c r="AT1191" s="33"/>
      <c r="AU1191" s="33"/>
      <c r="AV1191" s="33"/>
    </row>
    <row r="1192" spans="2:48" s="31" customFormat="1" x14ac:dyDescent="0.2">
      <c r="B1192" s="215"/>
      <c r="C1192" s="215"/>
      <c r="D1192" s="215"/>
      <c r="E1192" s="215"/>
      <c r="F1192" s="215"/>
      <c r="G1192" s="215"/>
      <c r="H1192" s="215"/>
      <c r="I1192" s="215"/>
      <c r="J1192" s="215"/>
      <c r="K1192" s="215"/>
      <c r="L1192" s="215"/>
      <c r="M1192" s="215"/>
      <c r="N1192" s="33"/>
      <c r="P1192" s="33"/>
      <c r="Q1192" s="33"/>
      <c r="S1192" s="33"/>
      <c r="T1192" s="34"/>
      <c r="U1192" s="34"/>
      <c r="V1192" s="34"/>
      <c r="AK1192" s="33"/>
      <c r="AT1192" s="33"/>
      <c r="AU1192" s="33"/>
      <c r="AV1192" s="33"/>
    </row>
    <row r="1193" spans="2:48" s="31" customFormat="1" x14ac:dyDescent="0.2">
      <c r="B1193" s="215"/>
      <c r="C1193" s="215"/>
      <c r="D1193" s="215"/>
      <c r="E1193" s="215"/>
      <c r="F1193" s="215"/>
      <c r="G1193" s="215"/>
      <c r="H1193" s="215"/>
      <c r="I1193" s="215"/>
      <c r="J1193" s="215"/>
      <c r="K1193" s="215"/>
      <c r="L1193" s="215"/>
      <c r="M1193" s="215"/>
      <c r="N1193" s="33"/>
      <c r="P1193" s="33"/>
      <c r="Q1193" s="33"/>
      <c r="S1193" s="33"/>
      <c r="T1193" s="34"/>
      <c r="U1193" s="34"/>
      <c r="V1193" s="34"/>
      <c r="AK1193" s="33"/>
      <c r="AT1193" s="33"/>
      <c r="AU1193" s="33"/>
      <c r="AV1193" s="33"/>
    </row>
    <row r="1194" spans="2:48" s="31" customFormat="1" x14ac:dyDescent="0.2">
      <c r="B1194" s="215"/>
      <c r="C1194" s="215"/>
      <c r="D1194" s="215"/>
      <c r="E1194" s="215"/>
      <c r="F1194" s="215"/>
      <c r="G1194" s="215"/>
      <c r="H1194" s="215"/>
      <c r="I1194" s="215"/>
      <c r="J1194" s="215"/>
      <c r="K1194" s="215"/>
      <c r="L1194" s="215"/>
      <c r="M1194" s="215"/>
      <c r="N1194" s="33"/>
      <c r="P1194" s="33"/>
      <c r="Q1194" s="33"/>
      <c r="S1194" s="33"/>
      <c r="T1194" s="34"/>
      <c r="U1194" s="34"/>
      <c r="V1194" s="34"/>
      <c r="AK1194" s="33"/>
      <c r="AT1194" s="33"/>
      <c r="AU1194" s="33"/>
      <c r="AV1194" s="33"/>
    </row>
    <row r="1195" spans="2:48" s="31" customFormat="1" x14ac:dyDescent="0.2">
      <c r="B1195" s="215"/>
      <c r="C1195" s="215"/>
      <c r="D1195" s="215"/>
      <c r="E1195" s="215"/>
      <c r="F1195" s="215"/>
      <c r="G1195" s="215"/>
      <c r="H1195" s="215"/>
      <c r="I1195" s="215"/>
      <c r="J1195" s="215"/>
      <c r="K1195" s="215"/>
      <c r="L1195" s="215"/>
      <c r="M1195" s="215"/>
      <c r="N1195" s="33"/>
      <c r="P1195" s="33"/>
      <c r="Q1195" s="33"/>
      <c r="S1195" s="33"/>
      <c r="T1195" s="34"/>
      <c r="U1195" s="34"/>
      <c r="V1195" s="34"/>
      <c r="AK1195" s="33"/>
      <c r="AT1195" s="33"/>
      <c r="AU1195" s="33"/>
      <c r="AV1195" s="33"/>
    </row>
    <row r="1196" spans="2:48" s="31" customFormat="1" x14ac:dyDescent="0.2">
      <c r="B1196" s="215"/>
      <c r="C1196" s="215"/>
      <c r="D1196" s="215"/>
      <c r="E1196" s="215"/>
      <c r="F1196" s="215"/>
      <c r="G1196" s="215"/>
      <c r="H1196" s="215"/>
      <c r="I1196" s="215"/>
      <c r="J1196" s="215"/>
      <c r="K1196" s="215"/>
      <c r="L1196" s="215"/>
      <c r="M1196" s="215"/>
      <c r="N1196" s="33"/>
      <c r="P1196" s="33"/>
      <c r="Q1196" s="33"/>
      <c r="S1196" s="33"/>
      <c r="T1196" s="34"/>
      <c r="U1196" s="34"/>
      <c r="V1196" s="34"/>
      <c r="AK1196" s="33"/>
      <c r="AT1196" s="33"/>
      <c r="AU1196" s="33"/>
      <c r="AV1196" s="33"/>
    </row>
    <row r="1197" spans="2:48" s="31" customFormat="1" x14ac:dyDescent="0.2">
      <c r="B1197" s="215"/>
      <c r="C1197" s="215"/>
      <c r="D1197" s="215"/>
      <c r="E1197" s="215"/>
      <c r="F1197" s="215"/>
      <c r="G1197" s="215"/>
      <c r="H1197" s="215"/>
      <c r="I1197" s="215"/>
      <c r="J1197" s="215"/>
      <c r="K1197" s="215"/>
      <c r="L1197" s="215"/>
      <c r="M1197" s="215"/>
      <c r="N1197" s="33"/>
      <c r="P1197" s="33"/>
      <c r="Q1197" s="33"/>
      <c r="S1197" s="33"/>
      <c r="T1197" s="34"/>
      <c r="U1197" s="34"/>
      <c r="V1197" s="34"/>
      <c r="AK1197" s="33"/>
      <c r="AT1197" s="33"/>
      <c r="AU1197" s="33"/>
      <c r="AV1197" s="33"/>
    </row>
    <row r="1198" spans="2:48" s="31" customFormat="1" x14ac:dyDescent="0.2">
      <c r="B1198" s="215"/>
      <c r="C1198" s="215"/>
      <c r="D1198" s="215"/>
      <c r="E1198" s="215"/>
      <c r="F1198" s="215"/>
      <c r="G1198" s="215"/>
      <c r="H1198" s="215"/>
      <c r="I1198" s="215"/>
      <c r="J1198" s="215"/>
      <c r="K1198" s="215"/>
      <c r="L1198" s="215"/>
      <c r="M1198" s="215"/>
      <c r="N1198" s="33"/>
      <c r="P1198" s="33"/>
      <c r="Q1198" s="33"/>
      <c r="S1198" s="33"/>
      <c r="T1198" s="34"/>
      <c r="U1198" s="34"/>
      <c r="V1198" s="34"/>
      <c r="AK1198" s="33"/>
      <c r="AT1198" s="33"/>
      <c r="AU1198" s="33"/>
      <c r="AV1198" s="33"/>
    </row>
    <row r="1199" spans="2:48" s="31" customFormat="1" x14ac:dyDescent="0.2">
      <c r="B1199" s="215"/>
      <c r="C1199" s="215"/>
      <c r="D1199" s="215"/>
      <c r="E1199" s="215"/>
      <c r="F1199" s="215"/>
      <c r="G1199" s="215"/>
      <c r="H1199" s="215"/>
      <c r="I1199" s="215"/>
      <c r="J1199" s="215"/>
      <c r="K1199" s="215"/>
      <c r="L1199" s="215"/>
      <c r="M1199" s="215"/>
      <c r="N1199" s="33"/>
      <c r="P1199" s="33"/>
      <c r="Q1199" s="33"/>
      <c r="S1199" s="33"/>
      <c r="T1199" s="34"/>
      <c r="U1199" s="34"/>
      <c r="V1199" s="34"/>
      <c r="AK1199" s="33"/>
      <c r="AT1199" s="33"/>
      <c r="AU1199" s="33"/>
      <c r="AV1199" s="33"/>
    </row>
    <row r="1200" spans="2:48" s="31" customFormat="1" x14ac:dyDescent="0.2">
      <c r="B1200" s="215"/>
      <c r="C1200" s="215"/>
      <c r="D1200" s="215"/>
      <c r="E1200" s="215"/>
      <c r="F1200" s="215"/>
      <c r="G1200" s="215"/>
      <c r="H1200" s="215"/>
      <c r="I1200" s="215"/>
      <c r="J1200" s="215"/>
      <c r="K1200" s="215"/>
      <c r="L1200" s="215"/>
      <c r="M1200" s="215"/>
      <c r="N1200" s="33"/>
      <c r="P1200" s="33"/>
      <c r="Q1200" s="33"/>
      <c r="S1200" s="33"/>
      <c r="T1200" s="34"/>
      <c r="U1200" s="34"/>
      <c r="V1200" s="34"/>
      <c r="AK1200" s="33"/>
      <c r="AT1200" s="33"/>
      <c r="AU1200" s="33"/>
      <c r="AV1200" s="33"/>
    </row>
    <row r="1201" spans="2:48" s="31" customFormat="1" x14ac:dyDescent="0.2">
      <c r="B1201" s="215"/>
      <c r="C1201" s="215"/>
      <c r="D1201" s="215"/>
      <c r="E1201" s="215"/>
      <c r="F1201" s="215"/>
      <c r="G1201" s="215"/>
      <c r="H1201" s="215"/>
      <c r="I1201" s="215"/>
      <c r="J1201" s="215"/>
      <c r="K1201" s="215"/>
      <c r="L1201" s="215"/>
      <c r="M1201" s="215"/>
      <c r="N1201" s="33"/>
      <c r="P1201" s="33"/>
      <c r="Q1201" s="33"/>
      <c r="S1201" s="33"/>
      <c r="T1201" s="34"/>
      <c r="U1201" s="34"/>
      <c r="V1201" s="34"/>
      <c r="AK1201" s="33"/>
      <c r="AT1201" s="33"/>
      <c r="AU1201" s="33"/>
      <c r="AV1201" s="33"/>
    </row>
    <row r="1202" spans="2:48" s="31" customFormat="1" x14ac:dyDescent="0.2">
      <c r="B1202" s="215"/>
      <c r="C1202" s="215"/>
      <c r="D1202" s="215"/>
      <c r="E1202" s="215"/>
      <c r="F1202" s="215"/>
      <c r="G1202" s="215"/>
      <c r="H1202" s="215"/>
      <c r="I1202" s="215"/>
      <c r="J1202" s="215"/>
      <c r="K1202" s="215"/>
      <c r="L1202" s="215"/>
      <c r="M1202" s="215"/>
      <c r="N1202" s="33"/>
      <c r="P1202" s="33"/>
      <c r="Q1202" s="33"/>
      <c r="S1202" s="33"/>
      <c r="T1202" s="34"/>
      <c r="U1202" s="34"/>
      <c r="V1202" s="34"/>
      <c r="AK1202" s="33"/>
      <c r="AT1202" s="33"/>
      <c r="AU1202" s="33"/>
      <c r="AV1202" s="33"/>
    </row>
    <row r="1203" spans="2:48" s="31" customFormat="1" x14ac:dyDescent="0.2">
      <c r="B1203" s="215"/>
      <c r="C1203" s="215"/>
      <c r="D1203" s="215"/>
      <c r="E1203" s="215"/>
      <c r="F1203" s="215"/>
      <c r="G1203" s="215"/>
      <c r="H1203" s="215"/>
      <c r="I1203" s="215"/>
      <c r="J1203" s="215"/>
      <c r="K1203" s="215"/>
      <c r="L1203" s="215"/>
      <c r="M1203" s="215"/>
      <c r="N1203" s="33"/>
      <c r="P1203" s="33"/>
      <c r="Q1203" s="33"/>
      <c r="S1203" s="33"/>
      <c r="T1203" s="34"/>
      <c r="U1203" s="34"/>
      <c r="V1203" s="34"/>
      <c r="AK1203" s="33"/>
      <c r="AT1203" s="33"/>
      <c r="AU1203" s="33"/>
      <c r="AV1203" s="33"/>
    </row>
    <row r="1204" spans="2:48" s="31" customFormat="1" x14ac:dyDescent="0.2">
      <c r="B1204" s="215"/>
      <c r="C1204" s="215"/>
      <c r="D1204" s="215"/>
      <c r="E1204" s="215"/>
      <c r="F1204" s="215"/>
      <c r="G1204" s="215"/>
      <c r="H1204" s="215"/>
      <c r="I1204" s="215"/>
      <c r="J1204" s="215"/>
      <c r="K1204" s="215"/>
      <c r="L1204" s="215"/>
      <c r="M1204" s="215"/>
      <c r="N1204" s="33"/>
      <c r="P1204" s="33"/>
      <c r="Q1204" s="33"/>
      <c r="S1204" s="33"/>
      <c r="T1204" s="34"/>
      <c r="U1204" s="34"/>
      <c r="V1204" s="34"/>
      <c r="AK1204" s="33"/>
      <c r="AT1204" s="33"/>
      <c r="AU1204" s="33"/>
      <c r="AV1204" s="33"/>
    </row>
    <row r="1205" spans="2:48" s="31" customFormat="1" x14ac:dyDescent="0.2">
      <c r="B1205" s="215"/>
      <c r="C1205" s="215"/>
      <c r="D1205" s="215"/>
      <c r="E1205" s="215"/>
      <c r="F1205" s="215"/>
      <c r="G1205" s="215"/>
      <c r="H1205" s="215"/>
      <c r="I1205" s="215"/>
      <c r="J1205" s="215"/>
      <c r="K1205" s="215"/>
      <c r="L1205" s="215"/>
      <c r="M1205" s="215"/>
      <c r="N1205" s="33"/>
      <c r="P1205" s="33"/>
      <c r="Q1205" s="33"/>
      <c r="S1205" s="33"/>
      <c r="T1205" s="34"/>
      <c r="U1205" s="34"/>
      <c r="V1205" s="34"/>
      <c r="AK1205" s="33"/>
      <c r="AT1205" s="33"/>
      <c r="AU1205" s="33"/>
      <c r="AV1205" s="33"/>
    </row>
    <row r="1206" spans="2:48" s="31" customFormat="1" x14ac:dyDescent="0.2">
      <c r="B1206" s="215"/>
      <c r="C1206" s="215"/>
      <c r="D1206" s="215"/>
      <c r="E1206" s="215"/>
      <c r="F1206" s="215"/>
      <c r="G1206" s="215"/>
      <c r="H1206" s="215"/>
      <c r="I1206" s="215"/>
      <c r="J1206" s="215"/>
      <c r="K1206" s="215"/>
      <c r="L1206" s="215"/>
      <c r="M1206" s="215"/>
      <c r="N1206" s="33"/>
      <c r="P1206" s="33"/>
      <c r="Q1206" s="33"/>
      <c r="S1206" s="33"/>
      <c r="T1206" s="34"/>
      <c r="U1206" s="34"/>
      <c r="V1206" s="34"/>
      <c r="AK1206" s="33"/>
      <c r="AT1206" s="33"/>
      <c r="AU1206" s="33"/>
      <c r="AV1206" s="33"/>
    </row>
    <row r="1207" spans="2:48" s="31" customFormat="1" x14ac:dyDescent="0.2">
      <c r="B1207" s="215"/>
      <c r="C1207" s="215"/>
      <c r="D1207" s="215"/>
      <c r="E1207" s="215"/>
      <c r="F1207" s="215"/>
      <c r="G1207" s="215"/>
      <c r="H1207" s="215"/>
      <c r="I1207" s="215"/>
      <c r="J1207" s="215"/>
      <c r="K1207" s="215"/>
      <c r="L1207" s="215"/>
      <c r="M1207" s="215"/>
      <c r="N1207" s="33"/>
      <c r="P1207" s="33"/>
      <c r="Q1207" s="33"/>
      <c r="S1207" s="33"/>
      <c r="T1207" s="34"/>
      <c r="U1207" s="34"/>
      <c r="V1207" s="34"/>
      <c r="AK1207" s="33"/>
      <c r="AT1207" s="33"/>
      <c r="AU1207" s="33"/>
      <c r="AV1207" s="33"/>
    </row>
    <row r="1208" spans="2:48" s="31" customFormat="1" x14ac:dyDescent="0.2">
      <c r="B1208" s="215"/>
      <c r="C1208" s="215"/>
      <c r="D1208" s="215"/>
      <c r="E1208" s="215"/>
      <c r="F1208" s="215"/>
      <c r="G1208" s="215"/>
      <c r="H1208" s="215"/>
      <c r="I1208" s="215"/>
      <c r="J1208" s="215"/>
      <c r="K1208" s="215"/>
      <c r="L1208" s="215"/>
      <c r="M1208" s="215"/>
      <c r="N1208" s="33"/>
      <c r="P1208" s="33"/>
      <c r="Q1208" s="33"/>
      <c r="S1208" s="33"/>
      <c r="T1208" s="34"/>
      <c r="U1208" s="34"/>
      <c r="V1208" s="34"/>
      <c r="AK1208" s="33"/>
      <c r="AT1208" s="33"/>
      <c r="AU1208" s="33"/>
      <c r="AV1208" s="33"/>
    </row>
    <row r="1209" spans="2:48" s="31" customFormat="1" x14ac:dyDescent="0.2">
      <c r="B1209" s="215"/>
      <c r="C1209" s="215"/>
      <c r="D1209" s="215"/>
      <c r="E1209" s="215"/>
      <c r="F1209" s="215"/>
      <c r="G1209" s="215"/>
      <c r="H1209" s="215"/>
      <c r="I1209" s="215"/>
      <c r="J1209" s="215"/>
      <c r="K1209" s="215"/>
      <c r="L1209" s="215"/>
      <c r="M1209" s="215"/>
      <c r="N1209" s="33"/>
      <c r="P1209" s="33"/>
      <c r="Q1209" s="33"/>
      <c r="S1209" s="33"/>
      <c r="T1209" s="34"/>
      <c r="U1209" s="34"/>
      <c r="V1209" s="34"/>
      <c r="AK1209" s="33"/>
      <c r="AT1209" s="33"/>
      <c r="AU1209" s="33"/>
      <c r="AV1209" s="33"/>
    </row>
    <row r="1210" spans="2:48" s="31" customFormat="1" x14ac:dyDescent="0.2">
      <c r="B1210" s="215"/>
      <c r="C1210" s="215"/>
      <c r="D1210" s="215"/>
      <c r="E1210" s="215"/>
      <c r="F1210" s="215"/>
      <c r="G1210" s="215"/>
      <c r="H1210" s="215"/>
      <c r="I1210" s="215"/>
      <c r="J1210" s="215"/>
      <c r="K1210" s="215"/>
      <c r="L1210" s="215"/>
      <c r="M1210" s="215"/>
      <c r="N1210" s="33"/>
      <c r="P1210" s="33"/>
      <c r="Q1210" s="33"/>
      <c r="S1210" s="33"/>
      <c r="T1210" s="34"/>
      <c r="U1210" s="34"/>
      <c r="V1210" s="34"/>
      <c r="AK1210" s="33"/>
      <c r="AT1210" s="33"/>
      <c r="AU1210" s="33"/>
      <c r="AV1210" s="33"/>
    </row>
    <row r="1211" spans="2:48" s="31" customFormat="1" x14ac:dyDescent="0.2">
      <c r="B1211" s="215"/>
      <c r="C1211" s="215"/>
      <c r="D1211" s="215"/>
      <c r="E1211" s="215"/>
      <c r="F1211" s="215"/>
      <c r="G1211" s="215"/>
      <c r="H1211" s="215"/>
      <c r="I1211" s="215"/>
      <c r="J1211" s="215"/>
      <c r="K1211" s="215"/>
      <c r="L1211" s="215"/>
      <c r="M1211" s="215"/>
      <c r="N1211" s="33"/>
      <c r="P1211" s="33"/>
      <c r="Q1211" s="33"/>
      <c r="S1211" s="33"/>
      <c r="T1211" s="34"/>
      <c r="U1211" s="34"/>
      <c r="V1211" s="34"/>
      <c r="AK1211" s="33"/>
      <c r="AT1211" s="33"/>
      <c r="AU1211" s="33"/>
      <c r="AV1211" s="33"/>
    </row>
    <row r="1212" spans="2:48" s="31" customFormat="1" x14ac:dyDescent="0.2">
      <c r="B1212" s="215"/>
      <c r="C1212" s="215"/>
      <c r="D1212" s="215"/>
      <c r="E1212" s="215"/>
      <c r="F1212" s="215"/>
      <c r="G1212" s="215"/>
      <c r="H1212" s="215"/>
      <c r="I1212" s="215"/>
      <c r="J1212" s="215"/>
      <c r="K1212" s="215"/>
      <c r="L1212" s="215"/>
      <c r="M1212" s="215"/>
      <c r="N1212" s="33"/>
      <c r="P1212" s="33"/>
      <c r="Q1212" s="33"/>
      <c r="S1212" s="33"/>
      <c r="T1212" s="34"/>
      <c r="U1212" s="34"/>
      <c r="V1212" s="34"/>
      <c r="AK1212" s="33"/>
      <c r="AT1212" s="33"/>
      <c r="AU1212" s="33"/>
      <c r="AV1212" s="33"/>
    </row>
    <row r="1213" spans="2:48" s="31" customFormat="1" x14ac:dyDescent="0.2">
      <c r="B1213" s="215"/>
      <c r="C1213" s="215"/>
      <c r="D1213" s="215"/>
      <c r="E1213" s="215"/>
      <c r="F1213" s="215"/>
      <c r="G1213" s="215"/>
      <c r="H1213" s="215"/>
      <c r="I1213" s="215"/>
      <c r="J1213" s="215"/>
      <c r="K1213" s="215"/>
      <c r="L1213" s="215"/>
      <c r="M1213" s="215"/>
      <c r="N1213" s="33"/>
      <c r="P1213" s="33"/>
      <c r="Q1213" s="33"/>
      <c r="S1213" s="33"/>
      <c r="T1213" s="34"/>
      <c r="U1213" s="34"/>
      <c r="V1213" s="34"/>
      <c r="AK1213" s="33"/>
      <c r="AT1213" s="33"/>
      <c r="AU1213" s="33"/>
      <c r="AV1213" s="33"/>
    </row>
    <row r="1214" spans="2:48" s="31" customFormat="1" x14ac:dyDescent="0.2">
      <c r="B1214" s="215"/>
      <c r="C1214" s="215"/>
      <c r="D1214" s="215"/>
      <c r="E1214" s="215"/>
      <c r="F1214" s="215"/>
      <c r="G1214" s="215"/>
      <c r="H1214" s="215"/>
      <c r="I1214" s="215"/>
      <c r="J1214" s="215"/>
      <c r="K1214" s="215"/>
      <c r="L1214" s="215"/>
      <c r="M1214" s="215"/>
      <c r="N1214" s="33"/>
      <c r="P1214" s="33"/>
      <c r="Q1214" s="33"/>
      <c r="S1214" s="33"/>
      <c r="T1214" s="34"/>
      <c r="U1214" s="34"/>
      <c r="V1214" s="34"/>
      <c r="AK1214" s="33"/>
      <c r="AT1214" s="33"/>
      <c r="AU1214" s="33"/>
      <c r="AV1214" s="33"/>
    </row>
    <row r="1215" spans="2:48" s="31" customFormat="1" x14ac:dyDescent="0.2">
      <c r="B1215" s="215"/>
      <c r="C1215" s="215"/>
      <c r="D1215" s="215"/>
      <c r="E1215" s="215"/>
      <c r="F1215" s="215"/>
      <c r="G1215" s="215"/>
      <c r="H1215" s="215"/>
      <c r="I1215" s="215"/>
      <c r="J1215" s="215"/>
      <c r="K1215" s="215"/>
      <c r="L1215" s="215"/>
      <c r="M1215" s="215"/>
      <c r="N1215" s="33"/>
      <c r="P1215" s="33"/>
      <c r="Q1215" s="33"/>
      <c r="S1215" s="33"/>
      <c r="T1215" s="34"/>
      <c r="U1215" s="34"/>
      <c r="V1215" s="34"/>
      <c r="AK1215" s="33"/>
      <c r="AT1215" s="33"/>
      <c r="AU1215" s="33"/>
      <c r="AV1215" s="33"/>
    </row>
    <row r="1216" spans="2:48" s="31" customFormat="1" x14ac:dyDescent="0.2">
      <c r="B1216" s="215"/>
      <c r="C1216" s="215"/>
      <c r="D1216" s="215"/>
      <c r="E1216" s="215"/>
      <c r="F1216" s="215"/>
      <c r="G1216" s="215"/>
      <c r="H1216" s="215"/>
      <c r="I1216" s="215"/>
      <c r="J1216" s="215"/>
      <c r="K1216" s="215"/>
      <c r="L1216" s="215"/>
      <c r="M1216" s="215"/>
      <c r="N1216" s="33"/>
      <c r="P1216" s="33"/>
      <c r="Q1216" s="33"/>
      <c r="S1216" s="33"/>
      <c r="T1216" s="34"/>
      <c r="U1216" s="34"/>
      <c r="V1216" s="34"/>
      <c r="AK1216" s="33"/>
      <c r="AT1216" s="33"/>
      <c r="AU1216" s="33"/>
      <c r="AV1216" s="33"/>
    </row>
    <row r="1217" spans="2:48" s="31" customFormat="1" x14ac:dyDescent="0.2">
      <c r="B1217" s="215"/>
      <c r="C1217" s="215"/>
      <c r="D1217" s="215"/>
      <c r="E1217" s="215"/>
      <c r="F1217" s="215"/>
      <c r="G1217" s="215"/>
      <c r="H1217" s="215"/>
      <c r="I1217" s="215"/>
      <c r="J1217" s="215"/>
      <c r="K1217" s="215"/>
      <c r="L1217" s="215"/>
      <c r="M1217" s="215"/>
      <c r="N1217" s="33"/>
      <c r="P1217" s="33"/>
      <c r="Q1217" s="33"/>
      <c r="S1217" s="33"/>
      <c r="T1217" s="34"/>
      <c r="U1217" s="34"/>
      <c r="V1217" s="34"/>
      <c r="AK1217" s="33"/>
      <c r="AT1217" s="33"/>
      <c r="AU1217" s="33"/>
      <c r="AV1217" s="33"/>
    </row>
    <row r="1218" spans="2:48" s="31" customFormat="1" x14ac:dyDescent="0.2">
      <c r="B1218" s="215"/>
      <c r="C1218" s="215"/>
      <c r="D1218" s="215"/>
      <c r="E1218" s="215"/>
      <c r="F1218" s="215"/>
      <c r="G1218" s="215"/>
      <c r="H1218" s="215"/>
      <c r="I1218" s="215"/>
      <c r="J1218" s="215"/>
      <c r="K1218" s="215"/>
      <c r="L1218" s="215"/>
      <c r="M1218" s="215"/>
      <c r="N1218" s="33"/>
      <c r="P1218" s="33"/>
      <c r="Q1218" s="33"/>
      <c r="S1218" s="33"/>
      <c r="T1218" s="34"/>
      <c r="U1218" s="34"/>
      <c r="V1218" s="34"/>
      <c r="AK1218" s="33"/>
      <c r="AT1218" s="33"/>
      <c r="AU1218" s="33"/>
      <c r="AV1218" s="33"/>
    </row>
    <row r="1219" spans="2:48" s="31" customFormat="1" x14ac:dyDescent="0.2">
      <c r="B1219" s="215"/>
      <c r="C1219" s="215"/>
      <c r="D1219" s="215"/>
      <c r="E1219" s="215"/>
      <c r="F1219" s="215"/>
      <c r="G1219" s="215"/>
      <c r="H1219" s="215"/>
      <c r="I1219" s="215"/>
      <c r="J1219" s="215"/>
      <c r="K1219" s="215"/>
      <c r="L1219" s="215"/>
      <c r="M1219" s="215"/>
      <c r="N1219" s="33"/>
      <c r="P1219" s="33"/>
      <c r="Q1219" s="33"/>
      <c r="S1219" s="33"/>
      <c r="T1219" s="34"/>
      <c r="U1219" s="34"/>
      <c r="V1219" s="34"/>
      <c r="AK1219" s="33"/>
      <c r="AT1219" s="33"/>
      <c r="AU1219" s="33"/>
      <c r="AV1219" s="33"/>
    </row>
    <row r="1220" spans="2:48" s="31" customFormat="1" x14ac:dyDescent="0.2">
      <c r="B1220" s="215"/>
      <c r="C1220" s="215"/>
      <c r="D1220" s="215"/>
      <c r="E1220" s="215"/>
      <c r="F1220" s="215"/>
      <c r="G1220" s="215"/>
      <c r="H1220" s="215"/>
      <c r="I1220" s="215"/>
      <c r="J1220" s="215"/>
      <c r="K1220" s="215"/>
      <c r="L1220" s="215"/>
      <c r="M1220" s="215"/>
      <c r="N1220" s="33"/>
      <c r="P1220" s="33"/>
      <c r="Q1220" s="33"/>
      <c r="S1220" s="33"/>
      <c r="T1220" s="34"/>
      <c r="U1220" s="34"/>
      <c r="V1220" s="34"/>
      <c r="AK1220" s="33"/>
      <c r="AT1220" s="33"/>
      <c r="AU1220" s="33"/>
      <c r="AV1220" s="33"/>
    </row>
    <row r="1221" spans="2:48" s="31" customFormat="1" x14ac:dyDescent="0.2">
      <c r="B1221" s="215"/>
      <c r="C1221" s="215"/>
      <c r="D1221" s="215"/>
      <c r="E1221" s="215"/>
      <c r="F1221" s="215"/>
      <c r="G1221" s="215"/>
      <c r="H1221" s="215"/>
      <c r="I1221" s="215"/>
      <c r="J1221" s="215"/>
      <c r="K1221" s="215"/>
      <c r="L1221" s="215"/>
      <c r="M1221" s="215"/>
      <c r="N1221" s="33"/>
      <c r="P1221" s="33"/>
      <c r="Q1221" s="33"/>
      <c r="S1221" s="33"/>
      <c r="T1221" s="34"/>
      <c r="U1221" s="34"/>
      <c r="V1221" s="34"/>
      <c r="AK1221" s="33"/>
      <c r="AT1221" s="33"/>
      <c r="AU1221" s="33"/>
      <c r="AV1221" s="33"/>
    </row>
    <row r="1222" spans="2:48" s="31" customFormat="1" x14ac:dyDescent="0.2">
      <c r="B1222" s="215"/>
      <c r="C1222" s="215"/>
      <c r="D1222" s="215"/>
      <c r="E1222" s="215"/>
      <c r="F1222" s="215"/>
      <c r="G1222" s="215"/>
      <c r="H1222" s="215"/>
      <c r="I1222" s="215"/>
      <c r="J1222" s="215"/>
      <c r="K1222" s="215"/>
      <c r="L1222" s="215"/>
      <c r="M1222" s="215"/>
      <c r="N1222" s="33"/>
      <c r="P1222" s="33"/>
      <c r="Q1222" s="33"/>
      <c r="S1222" s="33"/>
      <c r="T1222" s="34"/>
      <c r="U1222" s="34"/>
      <c r="V1222" s="34"/>
      <c r="AK1222" s="33"/>
      <c r="AT1222" s="33"/>
      <c r="AU1222" s="33"/>
      <c r="AV1222" s="33"/>
    </row>
    <row r="1223" spans="2:48" s="31" customFormat="1" x14ac:dyDescent="0.2">
      <c r="B1223" s="215"/>
      <c r="C1223" s="215"/>
      <c r="D1223" s="215"/>
      <c r="E1223" s="215"/>
      <c r="F1223" s="215"/>
      <c r="G1223" s="215"/>
      <c r="H1223" s="215"/>
      <c r="I1223" s="215"/>
      <c r="J1223" s="215"/>
      <c r="K1223" s="215"/>
      <c r="L1223" s="215"/>
      <c r="M1223" s="215"/>
      <c r="N1223" s="33"/>
      <c r="P1223" s="33"/>
      <c r="Q1223" s="33"/>
      <c r="S1223" s="33"/>
      <c r="T1223" s="34"/>
      <c r="U1223" s="34"/>
      <c r="V1223" s="34"/>
      <c r="AK1223" s="33"/>
      <c r="AT1223" s="33"/>
      <c r="AU1223" s="33"/>
      <c r="AV1223" s="33"/>
    </row>
    <row r="1224" spans="2:48" s="31" customFormat="1" x14ac:dyDescent="0.2">
      <c r="B1224" s="215"/>
      <c r="C1224" s="215"/>
      <c r="D1224" s="215"/>
      <c r="E1224" s="215"/>
      <c r="F1224" s="215"/>
      <c r="G1224" s="215"/>
      <c r="H1224" s="215"/>
      <c r="I1224" s="215"/>
      <c r="J1224" s="215"/>
      <c r="K1224" s="215"/>
      <c r="L1224" s="215"/>
      <c r="M1224" s="215"/>
      <c r="N1224" s="33"/>
      <c r="P1224" s="33"/>
      <c r="Q1224" s="33"/>
      <c r="S1224" s="33"/>
      <c r="T1224" s="34"/>
      <c r="U1224" s="34"/>
      <c r="V1224" s="34"/>
      <c r="AK1224" s="33"/>
      <c r="AT1224" s="33"/>
      <c r="AU1224" s="33"/>
      <c r="AV1224" s="33"/>
    </row>
    <row r="1225" spans="2:48" s="31" customFormat="1" x14ac:dyDescent="0.2">
      <c r="B1225" s="215"/>
      <c r="C1225" s="215"/>
      <c r="D1225" s="215"/>
      <c r="E1225" s="215"/>
      <c r="F1225" s="215"/>
      <c r="G1225" s="215"/>
      <c r="H1225" s="215"/>
      <c r="I1225" s="215"/>
      <c r="J1225" s="215"/>
      <c r="K1225" s="215"/>
      <c r="L1225" s="215"/>
      <c r="M1225" s="215"/>
      <c r="N1225" s="33"/>
      <c r="P1225" s="33"/>
      <c r="Q1225" s="33"/>
      <c r="S1225" s="33"/>
      <c r="T1225" s="34"/>
      <c r="U1225" s="34"/>
      <c r="V1225" s="34"/>
      <c r="AK1225" s="33"/>
      <c r="AT1225" s="33"/>
      <c r="AU1225" s="33"/>
      <c r="AV1225" s="33"/>
    </row>
    <row r="1226" spans="2:48" s="31" customFormat="1" x14ac:dyDescent="0.2">
      <c r="B1226" s="215"/>
      <c r="C1226" s="215"/>
      <c r="D1226" s="215"/>
      <c r="E1226" s="215"/>
      <c r="F1226" s="215"/>
      <c r="G1226" s="215"/>
      <c r="H1226" s="215"/>
      <c r="I1226" s="215"/>
      <c r="J1226" s="215"/>
      <c r="K1226" s="215"/>
      <c r="L1226" s="215"/>
      <c r="M1226" s="215"/>
      <c r="N1226" s="33"/>
      <c r="P1226" s="33"/>
      <c r="Q1226" s="33"/>
      <c r="S1226" s="33"/>
      <c r="T1226" s="34"/>
      <c r="U1226" s="34"/>
      <c r="V1226" s="34"/>
      <c r="AK1226" s="33"/>
      <c r="AT1226" s="33"/>
      <c r="AU1226" s="33"/>
      <c r="AV1226" s="33"/>
    </row>
    <row r="1227" spans="2:48" s="31" customFormat="1" x14ac:dyDescent="0.2">
      <c r="B1227" s="215"/>
      <c r="C1227" s="215"/>
      <c r="D1227" s="215"/>
      <c r="E1227" s="215"/>
      <c r="F1227" s="215"/>
      <c r="G1227" s="215"/>
      <c r="H1227" s="215"/>
      <c r="I1227" s="215"/>
      <c r="J1227" s="215"/>
      <c r="K1227" s="215"/>
      <c r="L1227" s="215"/>
      <c r="M1227" s="215"/>
      <c r="N1227" s="33"/>
      <c r="P1227" s="33"/>
      <c r="Q1227" s="33"/>
      <c r="S1227" s="33"/>
      <c r="T1227" s="34"/>
      <c r="U1227" s="34"/>
      <c r="V1227" s="34"/>
      <c r="AK1227" s="33"/>
      <c r="AT1227" s="33"/>
      <c r="AU1227" s="33"/>
      <c r="AV1227" s="33"/>
    </row>
    <row r="1228" spans="2:48" s="31" customFormat="1" x14ac:dyDescent="0.2">
      <c r="B1228" s="215"/>
      <c r="C1228" s="215"/>
      <c r="D1228" s="215"/>
      <c r="E1228" s="215"/>
      <c r="F1228" s="215"/>
      <c r="G1228" s="215"/>
      <c r="H1228" s="215"/>
      <c r="I1228" s="215"/>
      <c r="J1228" s="215"/>
      <c r="K1228" s="215"/>
      <c r="L1228" s="215"/>
      <c r="M1228" s="215"/>
      <c r="N1228" s="33"/>
      <c r="P1228" s="33"/>
      <c r="Q1228" s="33"/>
      <c r="S1228" s="33"/>
      <c r="T1228" s="34"/>
      <c r="U1228" s="34"/>
      <c r="V1228" s="34"/>
      <c r="AK1228" s="33"/>
      <c r="AT1228" s="33"/>
      <c r="AU1228" s="33"/>
      <c r="AV1228" s="33"/>
    </row>
    <row r="1229" spans="2:48" s="31" customFormat="1" x14ac:dyDescent="0.2">
      <c r="B1229" s="215"/>
      <c r="C1229" s="215"/>
      <c r="D1229" s="215"/>
      <c r="E1229" s="215"/>
      <c r="F1229" s="215"/>
      <c r="G1229" s="215"/>
      <c r="H1229" s="215"/>
      <c r="I1229" s="215"/>
      <c r="J1229" s="215"/>
      <c r="K1229" s="215"/>
      <c r="L1229" s="215"/>
      <c r="M1229" s="215"/>
      <c r="N1229" s="33"/>
      <c r="P1229" s="33"/>
      <c r="Q1229" s="33"/>
      <c r="S1229" s="33"/>
      <c r="T1229" s="34"/>
      <c r="U1229" s="34"/>
      <c r="V1229" s="34"/>
      <c r="AK1229" s="33"/>
      <c r="AT1229" s="33"/>
      <c r="AU1229" s="33"/>
      <c r="AV1229" s="33"/>
    </row>
    <row r="1230" spans="2:48" s="31" customFormat="1" x14ac:dyDescent="0.2">
      <c r="B1230" s="215"/>
      <c r="C1230" s="215"/>
      <c r="D1230" s="215"/>
      <c r="E1230" s="215"/>
      <c r="F1230" s="215"/>
      <c r="G1230" s="215"/>
      <c r="H1230" s="215"/>
      <c r="I1230" s="215"/>
      <c r="J1230" s="215"/>
      <c r="K1230" s="215"/>
      <c r="L1230" s="215"/>
      <c r="M1230" s="215"/>
      <c r="N1230" s="33"/>
      <c r="P1230" s="33"/>
      <c r="Q1230" s="33"/>
      <c r="S1230" s="33"/>
      <c r="T1230" s="34"/>
      <c r="U1230" s="34"/>
      <c r="V1230" s="34"/>
      <c r="AK1230" s="33"/>
      <c r="AT1230" s="33"/>
      <c r="AU1230" s="33"/>
      <c r="AV1230" s="33"/>
    </row>
    <row r="1231" spans="2:48" s="31" customFormat="1" x14ac:dyDescent="0.2">
      <c r="B1231" s="215"/>
      <c r="C1231" s="215"/>
      <c r="D1231" s="215"/>
      <c r="E1231" s="215"/>
      <c r="F1231" s="215"/>
      <c r="G1231" s="215"/>
      <c r="H1231" s="215"/>
      <c r="I1231" s="215"/>
      <c r="J1231" s="215"/>
      <c r="K1231" s="215"/>
      <c r="L1231" s="215"/>
      <c r="M1231" s="215"/>
      <c r="N1231" s="33"/>
      <c r="P1231" s="33"/>
      <c r="Q1231" s="33"/>
      <c r="S1231" s="33"/>
      <c r="T1231" s="34"/>
      <c r="U1231" s="34"/>
      <c r="V1231" s="34"/>
      <c r="AK1231" s="33"/>
      <c r="AT1231" s="33"/>
      <c r="AU1231" s="33"/>
      <c r="AV1231" s="33"/>
    </row>
    <row r="1232" spans="2:48" s="31" customFormat="1" x14ac:dyDescent="0.2">
      <c r="B1232" s="215"/>
      <c r="C1232" s="215"/>
      <c r="D1232" s="215"/>
      <c r="E1232" s="215"/>
      <c r="F1232" s="215"/>
      <c r="G1232" s="215"/>
      <c r="H1232" s="215"/>
      <c r="I1232" s="215"/>
      <c r="J1232" s="215"/>
      <c r="K1232" s="215"/>
      <c r="L1232" s="215"/>
      <c r="M1232" s="215"/>
      <c r="N1232" s="33"/>
      <c r="P1232" s="33"/>
      <c r="Q1232" s="33"/>
      <c r="S1232" s="33"/>
      <c r="T1232" s="34"/>
      <c r="U1232" s="34"/>
      <c r="V1232" s="34"/>
      <c r="AK1232" s="33"/>
      <c r="AT1232" s="33"/>
      <c r="AU1232" s="33"/>
      <c r="AV1232" s="33"/>
    </row>
    <row r="1233" spans="2:48" s="31" customFormat="1" x14ac:dyDescent="0.2">
      <c r="B1233" s="215"/>
      <c r="C1233" s="215"/>
      <c r="D1233" s="215"/>
      <c r="E1233" s="215"/>
      <c r="F1233" s="215"/>
      <c r="G1233" s="215"/>
      <c r="H1233" s="215"/>
      <c r="I1233" s="215"/>
      <c r="J1233" s="215"/>
      <c r="K1233" s="215"/>
      <c r="L1233" s="215"/>
      <c r="M1233" s="215"/>
      <c r="N1233" s="33"/>
      <c r="P1233" s="33"/>
      <c r="Q1233" s="33"/>
      <c r="S1233" s="33"/>
      <c r="T1233" s="34"/>
      <c r="U1233" s="34"/>
      <c r="V1233" s="34"/>
      <c r="AK1233" s="33"/>
      <c r="AT1233" s="33"/>
      <c r="AU1233" s="33"/>
      <c r="AV1233" s="33"/>
    </row>
    <row r="1234" spans="2:48" s="31" customFormat="1" x14ac:dyDescent="0.2">
      <c r="B1234" s="215"/>
      <c r="C1234" s="215"/>
      <c r="D1234" s="215"/>
      <c r="E1234" s="215"/>
      <c r="F1234" s="215"/>
      <c r="G1234" s="215"/>
      <c r="H1234" s="215"/>
      <c r="I1234" s="215"/>
      <c r="J1234" s="215"/>
      <c r="K1234" s="215"/>
      <c r="L1234" s="215"/>
      <c r="M1234" s="215"/>
      <c r="N1234" s="33"/>
      <c r="P1234" s="33"/>
      <c r="Q1234" s="33"/>
      <c r="S1234" s="33"/>
      <c r="T1234" s="34"/>
      <c r="U1234" s="34"/>
      <c r="V1234" s="34"/>
      <c r="AK1234" s="33"/>
      <c r="AT1234" s="33"/>
      <c r="AU1234" s="33"/>
      <c r="AV1234" s="33"/>
    </row>
    <row r="1235" spans="2:48" s="31" customFormat="1" x14ac:dyDescent="0.2">
      <c r="B1235" s="215"/>
      <c r="C1235" s="215"/>
      <c r="D1235" s="215"/>
      <c r="E1235" s="215"/>
      <c r="F1235" s="215"/>
      <c r="G1235" s="215"/>
      <c r="H1235" s="215"/>
      <c r="I1235" s="215"/>
      <c r="J1235" s="215"/>
      <c r="K1235" s="215"/>
      <c r="L1235" s="215"/>
      <c r="M1235" s="215"/>
      <c r="N1235" s="33"/>
      <c r="P1235" s="33"/>
      <c r="Q1235" s="33"/>
      <c r="S1235" s="33"/>
      <c r="T1235" s="34"/>
      <c r="U1235" s="34"/>
      <c r="V1235" s="34"/>
      <c r="AK1235" s="33"/>
      <c r="AT1235" s="33"/>
      <c r="AU1235" s="33"/>
      <c r="AV1235" s="33"/>
    </row>
    <row r="1236" spans="2:48" s="31" customFormat="1" x14ac:dyDescent="0.2">
      <c r="B1236" s="215"/>
      <c r="C1236" s="215"/>
      <c r="D1236" s="215"/>
      <c r="E1236" s="215"/>
      <c r="F1236" s="215"/>
      <c r="G1236" s="215"/>
      <c r="H1236" s="215"/>
      <c r="I1236" s="215"/>
      <c r="J1236" s="215"/>
      <c r="K1236" s="215"/>
      <c r="L1236" s="215"/>
      <c r="M1236" s="215"/>
      <c r="N1236" s="33"/>
      <c r="P1236" s="33"/>
      <c r="Q1236" s="33"/>
      <c r="S1236" s="33"/>
      <c r="T1236" s="34"/>
      <c r="U1236" s="34"/>
      <c r="V1236" s="34"/>
      <c r="AK1236" s="33"/>
      <c r="AT1236" s="33"/>
      <c r="AU1236" s="33"/>
      <c r="AV1236" s="33"/>
    </row>
    <row r="1237" spans="2:48" s="31" customFormat="1" x14ac:dyDescent="0.2">
      <c r="B1237" s="215"/>
      <c r="C1237" s="215"/>
      <c r="D1237" s="215"/>
      <c r="E1237" s="215"/>
      <c r="F1237" s="215"/>
      <c r="G1237" s="215"/>
      <c r="H1237" s="215"/>
      <c r="I1237" s="215"/>
      <c r="J1237" s="215"/>
      <c r="K1237" s="215"/>
      <c r="L1237" s="215"/>
      <c r="M1237" s="215"/>
      <c r="N1237" s="33"/>
      <c r="P1237" s="33"/>
      <c r="Q1237" s="33"/>
      <c r="S1237" s="33"/>
      <c r="T1237" s="34"/>
      <c r="U1237" s="34"/>
      <c r="V1237" s="34"/>
      <c r="AK1237" s="33"/>
      <c r="AT1237" s="33"/>
      <c r="AU1237" s="33"/>
      <c r="AV1237" s="33"/>
    </row>
    <row r="1238" spans="2:48" s="31" customFormat="1" x14ac:dyDescent="0.2">
      <c r="B1238" s="215"/>
      <c r="C1238" s="215"/>
      <c r="D1238" s="215"/>
      <c r="E1238" s="215"/>
      <c r="F1238" s="215"/>
      <c r="G1238" s="215"/>
      <c r="H1238" s="215"/>
      <c r="I1238" s="215"/>
      <c r="J1238" s="215"/>
      <c r="K1238" s="215"/>
      <c r="L1238" s="215"/>
      <c r="M1238" s="215"/>
      <c r="N1238" s="33"/>
      <c r="P1238" s="33"/>
      <c r="Q1238" s="33"/>
      <c r="S1238" s="33"/>
      <c r="T1238" s="34"/>
      <c r="U1238" s="34"/>
      <c r="V1238" s="34"/>
      <c r="AK1238" s="33"/>
      <c r="AT1238" s="33"/>
      <c r="AU1238" s="33"/>
      <c r="AV1238" s="33"/>
    </row>
    <row r="1239" spans="2:48" s="31" customFormat="1" x14ac:dyDescent="0.2">
      <c r="B1239" s="215"/>
      <c r="C1239" s="215"/>
      <c r="D1239" s="215"/>
      <c r="E1239" s="215"/>
      <c r="F1239" s="215"/>
      <c r="G1239" s="215"/>
      <c r="H1239" s="215"/>
      <c r="I1239" s="215"/>
      <c r="J1239" s="215"/>
      <c r="K1239" s="215"/>
      <c r="L1239" s="215"/>
      <c r="M1239" s="215"/>
      <c r="N1239" s="33"/>
      <c r="P1239" s="33"/>
      <c r="Q1239" s="33"/>
      <c r="S1239" s="33"/>
      <c r="T1239" s="34"/>
      <c r="U1239" s="34"/>
      <c r="V1239" s="34"/>
      <c r="AK1239" s="33"/>
      <c r="AT1239" s="33"/>
      <c r="AU1239" s="33"/>
      <c r="AV1239" s="33"/>
    </row>
    <row r="1240" spans="2:48" s="31" customFormat="1" x14ac:dyDescent="0.2">
      <c r="B1240" s="215"/>
      <c r="C1240" s="215"/>
      <c r="D1240" s="215"/>
      <c r="E1240" s="215"/>
      <c r="F1240" s="215"/>
      <c r="G1240" s="215"/>
      <c r="H1240" s="215"/>
      <c r="I1240" s="215"/>
      <c r="J1240" s="215"/>
      <c r="K1240" s="215"/>
      <c r="L1240" s="215"/>
      <c r="M1240" s="215"/>
      <c r="N1240" s="33"/>
      <c r="P1240" s="33"/>
      <c r="Q1240" s="33"/>
      <c r="S1240" s="33"/>
      <c r="T1240" s="34"/>
      <c r="U1240" s="34"/>
      <c r="V1240" s="34"/>
      <c r="AK1240" s="33"/>
      <c r="AT1240" s="33"/>
      <c r="AU1240" s="33"/>
      <c r="AV1240" s="33"/>
    </row>
    <row r="1241" spans="2:48" s="31" customFormat="1" x14ac:dyDescent="0.2">
      <c r="B1241" s="215"/>
      <c r="C1241" s="215"/>
      <c r="D1241" s="215"/>
      <c r="E1241" s="215"/>
      <c r="F1241" s="215"/>
      <c r="G1241" s="215"/>
      <c r="H1241" s="215"/>
      <c r="I1241" s="215"/>
      <c r="J1241" s="215"/>
      <c r="K1241" s="215"/>
      <c r="L1241" s="215"/>
      <c r="M1241" s="215"/>
      <c r="N1241" s="33"/>
      <c r="P1241" s="33"/>
      <c r="Q1241" s="33"/>
      <c r="S1241" s="33"/>
      <c r="T1241" s="34"/>
      <c r="U1241" s="34"/>
      <c r="V1241" s="34"/>
      <c r="AK1241" s="33"/>
      <c r="AT1241" s="33"/>
      <c r="AU1241" s="33"/>
      <c r="AV1241" s="33"/>
    </row>
    <row r="1242" spans="2:48" s="31" customFormat="1" x14ac:dyDescent="0.2">
      <c r="B1242" s="215"/>
      <c r="C1242" s="215"/>
      <c r="D1242" s="215"/>
      <c r="E1242" s="215"/>
      <c r="F1242" s="215"/>
      <c r="G1242" s="215"/>
      <c r="H1242" s="215"/>
      <c r="I1242" s="215"/>
      <c r="J1242" s="215"/>
      <c r="K1242" s="215"/>
      <c r="L1242" s="215"/>
      <c r="M1242" s="215"/>
      <c r="N1242" s="33"/>
      <c r="P1242" s="33"/>
      <c r="Q1242" s="33"/>
      <c r="S1242" s="33"/>
      <c r="T1242" s="34"/>
      <c r="U1242" s="34"/>
      <c r="V1242" s="34"/>
      <c r="AK1242" s="33"/>
      <c r="AT1242" s="33"/>
      <c r="AU1242" s="33"/>
      <c r="AV1242" s="33"/>
    </row>
    <row r="1243" spans="2:48" s="31" customFormat="1" x14ac:dyDescent="0.2">
      <c r="B1243" s="215"/>
      <c r="C1243" s="215"/>
      <c r="D1243" s="215"/>
      <c r="E1243" s="215"/>
      <c r="F1243" s="215"/>
      <c r="G1243" s="215"/>
      <c r="H1243" s="215"/>
      <c r="I1243" s="215"/>
      <c r="J1243" s="215"/>
      <c r="K1243" s="215"/>
      <c r="L1243" s="215"/>
      <c r="M1243" s="215"/>
      <c r="N1243" s="33"/>
      <c r="P1243" s="33"/>
      <c r="Q1243" s="33"/>
      <c r="S1243" s="33"/>
      <c r="T1243" s="34"/>
      <c r="U1243" s="34"/>
      <c r="V1243" s="34"/>
      <c r="AK1243" s="33"/>
      <c r="AT1243" s="33"/>
      <c r="AU1243" s="33"/>
      <c r="AV1243" s="33"/>
    </row>
    <row r="1244" spans="2:48" s="31" customFormat="1" x14ac:dyDescent="0.2">
      <c r="B1244" s="215"/>
      <c r="C1244" s="215"/>
      <c r="D1244" s="215"/>
      <c r="E1244" s="215"/>
      <c r="F1244" s="215"/>
      <c r="G1244" s="215"/>
      <c r="H1244" s="215"/>
      <c r="I1244" s="215"/>
      <c r="J1244" s="215"/>
      <c r="K1244" s="215"/>
      <c r="L1244" s="215"/>
      <c r="M1244" s="215"/>
      <c r="N1244" s="33"/>
      <c r="P1244" s="33"/>
      <c r="Q1244" s="33"/>
      <c r="S1244" s="33"/>
      <c r="T1244" s="34"/>
      <c r="U1244" s="34"/>
      <c r="V1244" s="34"/>
      <c r="AK1244" s="33"/>
      <c r="AT1244" s="33"/>
      <c r="AU1244" s="33"/>
      <c r="AV1244" s="33"/>
    </row>
    <row r="1245" spans="2:48" s="31" customFormat="1" x14ac:dyDescent="0.2">
      <c r="B1245" s="215"/>
      <c r="C1245" s="215"/>
      <c r="D1245" s="215"/>
      <c r="E1245" s="215"/>
      <c r="F1245" s="215"/>
      <c r="G1245" s="215"/>
      <c r="H1245" s="215"/>
      <c r="I1245" s="215"/>
      <c r="J1245" s="215"/>
      <c r="K1245" s="215"/>
      <c r="L1245" s="215"/>
      <c r="M1245" s="215"/>
      <c r="N1245" s="33"/>
      <c r="P1245" s="33"/>
      <c r="Q1245" s="33"/>
      <c r="S1245" s="33"/>
      <c r="T1245" s="34"/>
      <c r="U1245" s="34"/>
      <c r="V1245" s="34"/>
      <c r="AK1245" s="33"/>
      <c r="AT1245" s="33"/>
      <c r="AU1245" s="33"/>
      <c r="AV1245" s="33"/>
    </row>
    <row r="1246" spans="2:48" s="31" customFormat="1" x14ac:dyDescent="0.2">
      <c r="B1246" s="215"/>
      <c r="C1246" s="215"/>
      <c r="D1246" s="215"/>
      <c r="E1246" s="215"/>
      <c r="F1246" s="215"/>
      <c r="G1246" s="215"/>
      <c r="H1246" s="215"/>
      <c r="I1246" s="215"/>
      <c r="J1246" s="215"/>
      <c r="K1246" s="215"/>
      <c r="L1246" s="215"/>
      <c r="M1246" s="215"/>
      <c r="N1246" s="33"/>
      <c r="P1246" s="33"/>
      <c r="Q1246" s="33"/>
      <c r="S1246" s="33"/>
      <c r="T1246" s="34"/>
      <c r="U1246" s="34"/>
      <c r="V1246" s="34"/>
      <c r="AK1246" s="33"/>
      <c r="AT1246" s="33"/>
      <c r="AU1246" s="33"/>
      <c r="AV1246" s="33"/>
    </row>
    <row r="1247" spans="2:48" s="31" customFormat="1" x14ac:dyDescent="0.2">
      <c r="B1247" s="215"/>
      <c r="C1247" s="215"/>
      <c r="D1247" s="215"/>
      <c r="E1247" s="215"/>
      <c r="F1247" s="215"/>
      <c r="G1247" s="215"/>
      <c r="H1247" s="215"/>
      <c r="I1247" s="215"/>
      <c r="J1247" s="215"/>
      <c r="K1247" s="215"/>
      <c r="L1247" s="215"/>
      <c r="M1247" s="215"/>
      <c r="N1247" s="33"/>
      <c r="P1247" s="33"/>
      <c r="Q1247" s="33"/>
      <c r="S1247" s="33"/>
      <c r="T1247" s="34"/>
      <c r="U1247" s="34"/>
      <c r="V1247" s="34"/>
      <c r="AK1247" s="33"/>
      <c r="AT1247" s="33"/>
      <c r="AU1247" s="33"/>
      <c r="AV1247" s="33"/>
    </row>
    <row r="1248" spans="2:48" s="31" customFormat="1" x14ac:dyDescent="0.2">
      <c r="B1248" s="215"/>
      <c r="C1248" s="215"/>
      <c r="D1248" s="215"/>
      <c r="E1248" s="215"/>
      <c r="F1248" s="215"/>
      <c r="G1248" s="215"/>
      <c r="H1248" s="215"/>
      <c r="I1248" s="215"/>
      <c r="J1248" s="215"/>
      <c r="K1248" s="215"/>
      <c r="L1248" s="215"/>
      <c r="M1248" s="215"/>
      <c r="N1248" s="33"/>
      <c r="P1248" s="33"/>
      <c r="Q1248" s="33"/>
      <c r="S1248" s="33"/>
      <c r="T1248" s="34"/>
      <c r="U1248" s="34"/>
      <c r="V1248" s="34"/>
      <c r="AK1248" s="33"/>
      <c r="AT1248" s="33"/>
      <c r="AU1248" s="33"/>
      <c r="AV1248" s="33"/>
    </row>
    <row r="1249" spans="2:48" s="31" customFormat="1" x14ac:dyDescent="0.2">
      <c r="B1249" s="215"/>
      <c r="C1249" s="215"/>
      <c r="D1249" s="215"/>
      <c r="E1249" s="215"/>
      <c r="F1249" s="215"/>
      <c r="G1249" s="215"/>
      <c r="H1249" s="215"/>
      <c r="I1249" s="215"/>
      <c r="J1249" s="215"/>
      <c r="K1249" s="215"/>
      <c r="L1249" s="215"/>
      <c r="M1249" s="215"/>
      <c r="N1249" s="33"/>
      <c r="P1249" s="33"/>
      <c r="Q1249" s="33"/>
      <c r="S1249" s="33"/>
      <c r="T1249" s="34"/>
      <c r="U1249" s="34"/>
      <c r="V1249" s="34"/>
      <c r="AK1249" s="33"/>
      <c r="AT1249" s="33"/>
      <c r="AU1249" s="33"/>
      <c r="AV1249" s="33"/>
    </row>
    <row r="1250" spans="2:48" s="31" customFormat="1" x14ac:dyDescent="0.2">
      <c r="B1250" s="215"/>
      <c r="C1250" s="215"/>
      <c r="D1250" s="215"/>
      <c r="E1250" s="215"/>
      <c r="F1250" s="215"/>
      <c r="G1250" s="215"/>
      <c r="H1250" s="215"/>
      <c r="I1250" s="215"/>
      <c r="J1250" s="215"/>
      <c r="K1250" s="215"/>
      <c r="L1250" s="215"/>
      <c r="M1250" s="215"/>
      <c r="N1250" s="33"/>
      <c r="P1250" s="33"/>
      <c r="Q1250" s="33"/>
      <c r="S1250" s="33"/>
      <c r="T1250" s="34"/>
      <c r="U1250" s="34"/>
      <c r="V1250" s="34"/>
      <c r="AK1250" s="33"/>
      <c r="AT1250" s="33"/>
      <c r="AU1250" s="33"/>
      <c r="AV1250" s="33"/>
    </row>
    <row r="1251" spans="2:48" s="31" customFormat="1" x14ac:dyDescent="0.2">
      <c r="B1251" s="215"/>
      <c r="C1251" s="215"/>
      <c r="D1251" s="215"/>
      <c r="E1251" s="215"/>
      <c r="F1251" s="215"/>
      <c r="G1251" s="215"/>
      <c r="H1251" s="215"/>
      <c r="I1251" s="215"/>
      <c r="J1251" s="215"/>
      <c r="K1251" s="215"/>
      <c r="L1251" s="215"/>
      <c r="M1251" s="215"/>
      <c r="N1251" s="33"/>
      <c r="P1251" s="33"/>
      <c r="Q1251" s="33"/>
      <c r="S1251" s="33"/>
      <c r="T1251" s="34"/>
      <c r="U1251" s="34"/>
      <c r="V1251" s="34"/>
      <c r="AK1251" s="33"/>
      <c r="AT1251" s="33"/>
      <c r="AU1251" s="33"/>
      <c r="AV1251" s="33"/>
    </row>
    <row r="1252" spans="2:48" s="31" customFormat="1" x14ac:dyDescent="0.2">
      <c r="B1252" s="215"/>
      <c r="C1252" s="215"/>
      <c r="D1252" s="215"/>
      <c r="E1252" s="215"/>
      <c r="F1252" s="215"/>
      <c r="G1252" s="215"/>
      <c r="H1252" s="215"/>
      <c r="I1252" s="215"/>
      <c r="J1252" s="215"/>
      <c r="K1252" s="215"/>
      <c r="L1252" s="215"/>
      <c r="M1252" s="215"/>
      <c r="N1252" s="33"/>
      <c r="P1252" s="33"/>
      <c r="Q1252" s="33"/>
      <c r="S1252" s="33"/>
      <c r="T1252" s="34"/>
      <c r="U1252" s="34"/>
      <c r="V1252" s="34"/>
      <c r="AK1252" s="33"/>
      <c r="AT1252" s="33"/>
      <c r="AU1252" s="33"/>
      <c r="AV1252" s="33"/>
    </row>
    <row r="1253" spans="2:48" s="31" customFormat="1" x14ac:dyDescent="0.2">
      <c r="B1253" s="215"/>
      <c r="C1253" s="215"/>
      <c r="D1253" s="215"/>
      <c r="E1253" s="215"/>
      <c r="F1253" s="215"/>
      <c r="G1253" s="215"/>
      <c r="H1253" s="215"/>
      <c r="I1253" s="215"/>
      <c r="J1253" s="215"/>
      <c r="K1253" s="215"/>
      <c r="L1253" s="215"/>
      <c r="M1253" s="215"/>
      <c r="N1253" s="33"/>
      <c r="P1253" s="33"/>
      <c r="Q1253" s="33"/>
      <c r="S1253" s="33"/>
      <c r="T1253" s="34"/>
      <c r="U1253" s="34"/>
      <c r="V1253" s="34"/>
      <c r="AK1253" s="33"/>
      <c r="AT1253" s="33"/>
      <c r="AU1253" s="33"/>
      <c r="AV1253" s="33"/>
    </row>
    <row r="1254" spans="2:48" s="31" customFormat="1" x14ac:dyDescent="0.2">
      <c r="B1254" s="215"/>
      <c r="C1254" s="215"/>
      <c r="D1254" s="215"/>
      <c r="E1254" s="215"/>
      <c r="F1254" s="215"/>
      <c r="G1254" s="215"/>
      <c r="H1254" s="215"/>
      <c r="I1254" s="215"/>
      <c r="J1254" s="215"/>
      <c r="K1254" s="215"/>
      <c r="L1254" s="215"/>
      <c r="M1254" s="215"/>
      <c r="N1254" s="33"/>
      <c r="P1254" s="33"/>
      <c r="Q1254" s="33"/>
      <c r="S1254" s="33"/>
      <c r="T1254" s="34"/>
      <c r="U1254" s="34"/>
      <c r="V1254" s="34"/>
      <c r="AK1254" s="33"/>
      <c r="AT1254" s="33"/>
      <c r="AU1254" s="33"/>
      <c r="AV1254" s="33"/>
    </row>
    <row r="1255" spans="2:48" s="31" customFormat="1" x14ac:dyDescent="0.2">
      <c r="B1255" s="215"/>
      <c r="C1255" s="215"/>
      <c r="D1255" s="215"/>
      <c r="E1255" s="215"/>
      <c r="F1255" s="215"/>
      <c r="G1255" s="215"/>
      <c r="H1255" s="215"/>
      <c r="I1255" s="215"/>
      <c r="J1255" s="215"/>
      <c r="K1255" s="215"/>
      <c r="L1255" s="215"/>
      <c r="M1255" s="215"/>
      <c r="N1255" s="33"/>
      <c r="P1255" s="33"/>
      <c r="Q1255" s="33"/>
      <c r="S1255" s="33"/>
      <c r="T1255" s="34"/>
      <c r="U1255" s="34"/>
      <c r="V1255" s="34"/>
      <c r="AK1255" s="33"/>
      <c r="AT1255" s="33"/>
      <c r="AU1255" s="33"/>
      <c r="AV1255" s="33"/>
    </row>
    <row r="1256" spans="2:48" s="31" customFormat="1" x14ac:dyDescent="0.2">
      <c r="B1256" s="215"/>
      <c r="C1256" s="215"/>
      <c r="D1256" s="215"/>
      <c r="E1256" s="215"/>
      <c r="F1256" s="215"/>
      <c r="G1256" s="215"/>
      <c r="H1256" s="215"/>
      <c r="I1256" s="215"/>
      <c r="J1256" s="215"/>
      <c r="K1256" s="215"/>
      <c r="L1256" s="215"/>
      <c r="M1256" s="215"/>
      <c r="N1256" s="33"/>
      <c r="P1256" s="33"/>
      <c r="Q1256" s="33"/>
      <c r="S1256" s="33"/>
      <c r="T1256" s="34"/>
      <c r="U1256" s="34"/>
      <c r="V1256" s="34"/>
      <c r="AK1256" s="33"/>
      <c r="AT1256" s="33"/>
      <c r="AU1256" s="33"/>
      <c r="AV1256" s="33"/>
    </row>
    <row r="1257" spans="2:48" s="31" customFormat="1" x14ac:dyDescent="0.2">
      <c r="B1257" s="215"/>
      <c r="C1257" s="215"/>
      <c r="D1257" s="215"/>
      <c r="E1257" s="215"/>
      <c r="F1257" s="215"/>
      <c r="G1257" s="215"/>
      <c r="H1257" s="215"/>
      <c r="I1257" s="215"/>
      <c r="J1257" s="215"/>
      <c r="K1257" s="215"/>
      <c r="L1257" s="215"/>
      <c r="M1257" s="215"/>
      <c r="N1257" s="33"/>
      <c r="P1257" s="33"/>
      <c r="Q1257" s="33"/>
      <c r="S1257" s="33"/>
      <c r="T1257" s="34"/>
      <c r="U1257" s="34"/>
      <c r="V1257" s="34"/>
      <c r="AK1257" s="33"/>
      <c r="AT1257" s="33"/>
      <c r="AU1257" s="33"/>
      <c r="AV1257" s="33"/>
    </row>
    <row r="1258" spans="2:48" s="31" customFormat="1" x14ac:dyDescent="0.2">
      <c r="B1258" s="215"/>
      <c r="C1258" s="215"/>
      <c r="D1258" s="215"/>
      <c r="E1258" s="215"/>
      <c r="F1258" s="215"/>
      <c r="G1258" s="215"/>
      <c r="H1258" s="215"/>
      <c r="I1258" s="215"/>
      <c r="J1258" s="215"/>
      <c r="K1258" s="215"/>
      <c r="L1258" s="215"/>
      <c r="M1258" s="215"/>
      <c r="N1258" s="33"/>
      <c r="P1258" s="33"/>
      <c r="Q1258" s="33"/>
      <c r="S1258" s="33"/>
      <c r="T1258" s="34"/>
      <c r="U1258" s="34"/>
      <c r="V1258" s="34"/>
      <c r="AK1258" s="33"/>
      <c r="AT1258" s="33"/>
      <c r="AU1258" s="33"/>
      <c r="AV1258" s="33"/>
    </row>
    <row r="1259" spans="2:48" s="31" customFormat="1" x14ac:dyDescent="0.2">
      <c r="B1259" s="215"/>
      <c r="C1259" s="215"/>
      <c r="D1259" s="215"/>
      <c r="E1259" s="215"/>
      <c r="F1259" s="215"/>
      <c r="G1259" s="215"/>
      <c r="H1259" s="215"/>
      <c r="I1259" s="215"/>
      <c r="J1259" s="215"/>
      <c r="K1259" s="215"/>
      <c r="L1259" s="215"/>
      <c r="M1259" s="215"/>
      <c r="N1259" s="33"/>
      <c r="P1259" s="33"/>
      <c r="Q1259" s="33"/>
      <c r="S1259" s="33"/>
      <c r="T1259" s="34"/>
      <c r="U1259" s="34"/>
      <c r="V1259" s="34"/>
      <c r="AK1259" s="33"/>
      <c r="AT1259" s="33"/>
      <c r="AU1259" s="33"/>
      <c r="AV1259" s="33"/>
    </row>
    <row r="1260" spans="2:48" s="31" customFormat="1" x14ac:dyDescent="0.2">
      <c r="B1260" s="215"/>
      <c r="C1260" s="215"/>
      <c r="D1260" s="215"/>
      <c r="E1260" s="215"/>
      <c r="F1260" s="215"/>
      <c r="G1260" s="215"/>
      <c r="H1260" s="215"/>
      <c r="I1260" s="215"/>
      <c r="J1260" s="215"/>
      <c r="K1260" s="215"/>
      <c r="L1260" s="215"/>
      <c r="M1260" s="215"/>
      <c r="N1260" s="33"/>
      <c r="P1260" s="33"/>
      <c r="Q1260" s="33"/>
      <c r="S1260" s="33"/>
      <c r="T1260" s="34"/>
      <c r="U1260" s="34"/>
      <c r="V1260" s="34"/>
      <c r="AK1260" s="33"/>
      <c r="AT1260" s="33"/>
      <c r="AU1260" s="33"/>
      <c r="AV1260" s="33"/>
    </row>
    <row r="1261" spans="2:48" s="31" customFormat="1" x14ac:dyDescent="0.2">
      <c r="B1261" s="215"/>
      <c r="C1261" s="215"/>
      <c r="D1261" s="215"/>
      <c r="E1261" s="215"/>
      <c r="F1261" s="215"/>
      <c r="G1261" s="215"/>
      <c r="H1261" s="215"/>
      <c r="I1261" s="215"/>
      <c r="J1261" s="215"/>
      <c r="K1261" s="215"/>
      <c r="L1261" s="215"/>
      <c r="M1261" s="215"/>
      <c r="N1261" s="33"/>
      <c r="P1261" s="33"/>
      <c r="Q1261" s="33"/>
      <c r="S1261" s="33"/>
      <c r="T1261" s="34"/>
      <c r="U1261" s="34"/>
      <c r="V1261" s="34"/>
      <c r="AK1261" s="33"/>
      <c r="AT1261" s="33"/>
      <c r="AU1261" s="33"/>
      <c r="AV1261" s="33"/>
    </row>
    <row r="1262" spans="2:48" s="31" customFormat="1" x14ac:dyDescent="0.2">
      <c r="B1262" s="215"/>
      <c r="C1262" s="215"/>
      <c r="D1262" s="215"/>
      <c r="E1262" s="215"/>
      <c r="F1262" s="215"/>
      <c r="G1262" s="215"/>
      <c r="H1262" s="215"/>
      <c r="I1262" s="215"/>
      <c r="J1262" s="215"/>
      <c r="K1262" s="215"/>
      <c r="L1262" s="215"/>
      <c r="M1262" s="215"/>
      <c r="N1262" s="33"/>
      <c r="P1262" s="33"/>
      <c r="Q1262" s="33"/>
      <c r="S1262" s="33"/>
      <c r="T1262" s="34"/>
      <c r="U1262" s="34"/>
      <c r="V1262" s="34"/>
      <c r="AK1262" s="33"/>
      <c r="AT1262" s="33"/>
      <c r="AU1262" s="33"/>
      <c r="AV1262" s="33"/>
    </row>
    <row r="1263" spans="2:48" s="31" customFormat="1" x14ac:dyDescent="0.2">
      <c r="B1263" s="215"/>
      <c r="C1263" s="215"/>
      <c r="D1263" s="215"/>
      <c r="E1263" s="215"/>
      <c r="F1263" s="215"/>
      <c r="G1263" s="215"/>
      <c r="H1263" s="215"/>
      <c r="I1263" s="215"/>
      <c r="J1263" s="215"/>
      <c r="K1263" s="215"/>
      <c r="L1263" s="215"/>
      <c r="M1263" s="215"/>
      <c r="N1263" s="33"/>
      <c r="P1263" s="33"/>
      <c r="Q1263" s="33"/>
      <c r="S1263" s="33"/>
      <c r="T1263" s="34"/>
      <c r="U1263" s="34"/>
      <c r="V1263" s="34"/>
      <c r="AK1263" s="33"/>
      <c r="AT1263" s="33"/>
      <c r="AU1263" s="33"/>
      <c r="AV1263" s="33"/>
    </row>
    <row r="1264" spans="2:48" s="31" customFormat="1" x14ac:dyDescent="0.2">
      <c r="B1264" s="215"/>
      <c r="C1264" s="215"/>
      <c r="D1264" s="215"/>
      <c r="E1264" s="215"/>
      <c r="F1264" s="215"/>
      <c r="G1264" s="215"/>
      <c r="H1264" s="215"/>
      <c r="I1264" s="215"/>
      <c r="J1264" s="215"/>
      <c r="K1264" s="215"/>
      <c r="L1264" s="215"/>
      <c r="M1264" s="215"/>
      <c r="N1264" s="33"/>
      <c r="P1264" s="33"/>
      <c r="Q1264" s="33"/>
      <c r="S1264" s="33"/>
      <c r="T1264" s="34"/>
      <c r="U1264" s="34"/>
      <c r="V1264" s="34"/>
      <c r="AK1264" s="33"/>
      <c r="AT1264" s="33"/>
      <c r="AU1264" s="33"/>
      <c r="AV1264" s="33"/>
    </row>
    <row r="1265" spans="2:48" s="31" customFormat="1" x14ac:dyDescent="0.2">
      <c r="B1265" s="215"/>
      <c r="C1265" s="215"/>
      <c r="D1265" s="215"/>
      <c r="E1265" s="215"/>
      <c r="F1265" s="215"/>
      <c r="G1265" s="215"/>
      <c r="H1265" s="215"/>
      <c r="I1265" s="215"/>
      <c r="J1265" s="215"/>
      <c r="K1265" s="215"/>
      <c r="L1265" s="215"/>
      <c r="M1265" s="215"/>
      <c r="N1265" s="33"/>
      <c r="P1265" s="33"/>
      <c r="Q1265" s="33"/>
      <c r="S1265" s="33"/>
      <c r="T1265" s="34"/>
      <c r="U1265" s="34"/>
      <c r="V1265" s="34"/>
      <c r="AK1265" s="33"/>
      <c r="AT1265" s="33"/>
      <c r="AU1265" s="33"/>
      <c r="AV1265" s="33"/>
    </row>
    <row r="1266" spans="2:48" s="31" customFormat="1" x14ac:dyDescent="0.2">
      <c r="B1266" s="215"/>
      <c r="C1266" s="215"/>
      <c r="D1266" s="215"/>
      <c r="E1266" s="215"/>
      <c r="F1266" s="215"/>
      <c r="G1266" s="215"/>
      <c r="H1266" s="215"/>
      <c r="I1266" s="215"/>
      <c r="J1266" s="215"/>
      <c r="K1266" s="215"/>
      <c r="L1266" s="215"/>
      <c r="M1266" s="215"/>
      <c r="N1266" s="33"/>
      <c r="P1266" s="33"/>
      <c r="Q1266" s="33"/>
      <c r="S1266" s="33"/>
      <c r="T1266" s="34"/>
      <c r="U1266" s="34"/>
      <c r="V1266" s="34"/>
      <c r="AK1266" s="33"/>
      <c r="AT1266" s="33"/>
      <c r="AU1266" s="33"/>
      <c r="AV1266" s="33"/>
    </row>
    <row r="1267" spans="2:48" s="31" customFormat="1" x14ac:dyDescent="0.2">
      <c r="B1267" s="215"/>
      <c r="C1267" s="215"/>
      <c r="D1267" s="215"/>
      <c r="E1267" s="215"/>
      <c r="F1267" s="215"/>
      <c r="G1267" s="215"/>
      <c r="H1267" s="215"/>
      <c r="I1267" s="215"/>
      <c r="J1267" s="215"/>
      <c r="K1267" s="215"/>
      <c r="L1267" s="215"/>
      <c r="M1267" s="215"/>
      <c r="N1267" s="33"/>
      <c r="P1267" s="33"/>
      <c r="Q1267" s="33"/>
      <c r="S1267" s="33"/>
      <c r="T1267" s="34"/>
      <c r="U1267" s="34"/>
      <c r="V1267" s="34"/>
      <c r="AK1267" s="33"/>
      <c r="AT1267" s="33"/>
      <c r="AU1267" s="33"/>
      <c r="AV1267" s="33"/>
    </row>
    <row r="1268" spans="2:48" s="31" customFormat="1" x14ac:dyDescent="0.2">
      <c r="B1268" s="215"/>
      <c r="C1268" s="215"/>
      <c r="D1268" s="215"/>
      <c r="E1268" s="215"/>
      <c r="F1268" s="215"/>
      <c r="G1268" s="215"/>
      <c r="H1268" s="215"/>
      <c r="I1268" s="215"/>
      <c r="J1268" s="215"/>
      <c r="K1268" s="215"/>
      <c r="L1268" s="215"/>
      <c r="M1268" s="215"/>
      <c r="N1268" s="33"/>
      <c r="P1268" s="33"/>
      <c r="Q1268" s="33"/>
      <c r="S1268" s="33"/>
      <c r="T1268" s="34"/>
      <c r="U1268" s="34"/>
      <c r="V1268" s="34"/>
      <c r="AK1268" s="33"/>
      <c r="AT1268" s="33"/>
      <c r="AU1268" s="33"/>
      <c r="AV1268" s="33"/>
    </row>
    <row r="1269" spans="2:48" s="31" customFormat="1" x14ac:dyDescent="0.2">
      <c r="B1269" s="215"/>
      <c r="C1269" s="215"/>
      <c r="D1269" s="215"/>
      <c r="E1269" s="215"/>
      <c r="F1269" s="215"/>
      <c r="G1269" s="215"/>
      <c r="H1269" s="215"/>
      <c r="I1269" s="215"/>
      <c r="J1269" s="215"/>
      <c r="K1269" s="215"/>
      <c r="L1269" s="215"/>
      <c r="M1269" s="215"/>
      <c r="N1269" s="33"/>
      <c r="P1269" s="33"/>
      <c r="Q1269" s="33"/>
      <c r="S1269" s="33"/>
      <c r="T1269" s="34"/>
      <c r="U1269" s="34"/>
      <c r="V1269" s="34"/>
      <c r="AK1269" s="33"/>
      <c r="AT1269" s="33"/>
      <c r="AU1269" s="33"/>
      <c r="AV1269" s="33"/>
    </row>
    <row r="1270" spans="2:48" s="31" customFormat="1" x14ac:dyDescent="0.2">
      <c r="B1270" s="215"/>
      <c r="C1270" s="215"/>
      <c r="D1270" s="215"/>
      <c r="E1270" s="215"/>
      <c r="F1270" s="215"/>
      <c r="G1270" s="215"/>
      <c r="H1270" s="215"/>
      <c r="I1270" s="215"/>
      <c r="J1270" s="215"/>
      <c r="K1270" s="215"/>
      <c r="L1270" s="215"/>
      <c r="M1270" s="215"/>
      <c r="N1270" s="33"/>
      <c r="P1270" s="33"/>
      <c r="Q1270" s="33"/>
      <c r="S1270" s="33"/>
      <c r="T1270" s="34"/>
      <c r="U1270" s="34"/>
      <c r="V1270" s="34"/>
      <c r="AK1270" s="33"/>
      <c r="AT1270" s="33"/>
      <c r="AU1270" s="33"/>
      <c r="AV1270" s="33"/>
    </row>
    <row r="1271" spans="2:48" s="31" customFormat="1" x14ac:dyDescent="0.2">
      <c r="B1271" s="215"/>
      <c r="C1271" s="215"/>
      <c r="D1271" s="215"/>
      <c r="E1271" s="215"/>
      <c r="F1271" s="215"/>
      <c r="G1271" s="215"/>
      <c r="H1271" s="215"/>
      <c r="I1271" s="215"/>
      <c r="J1271" s="215"/>
      <c r="K1271" s="215"/>
      <c r="L1271" s="215"/>
      <c r="M1271" s="215"/>
      <c r="N1271" s="33"/>
      <c r="P1271" s="33"/>
      <c r="Q1271" s="33"/>
      <c r="S1271" s="33"/>
      <c r="T1271" s="34"/>
      <c r="U1271" s="34"/>
      <c r="V1271" s="34"/>
      <c r="AK1271" s="33"/>
      <c r="AT1271" s="33"/>
      <c r="AU1271" s="33"/>
      <c r="AV1271" s="33"/>
    </row>
    <row r="1272" spans="2:48" s="31" customFormat="1" x14ac:dyDescent="0.2">
      <c r="B1272" s="215"/>
      <c r="C1272" s="215"/>
      <c r="D1272" s="215"/>
      <c r="E1272" s="215"/>
      <c r="F1272" s="215"/>
      <c r="G1272" s="215"/>
      <c r="H1272" s="215"/>
      <c r="I1272" s="215"/>
      <c r="J1272" s="215"/>
      <c r="K1272" s="215"/>
      <c r="L1272" s="215"/>
      <c r="M1272" s="215"/>
      <c r="N1272" s="33"/>
      <c r="P1272" s="33"/>
      <c r="Q1272" s="33"/>
      <c r="S1272" s="33"/>
      <c r="T1272" s="34"/>
      <c r="U1272" s="34"/>
      <c r="V1272" s="34"/>
      <c r="AK1272" s="33"/>
      <c r="AT1272" s="33"/>
      <c r="AU1272" s="33"/>
      <c r="AV1272" s="33"/>
    </row>
    <row r="1273" spans="2:48" s="31" customFormat="1" x14ac:dyDescent="0.2">
      <c r="B1273" s="215"/>
      <c r="C1273" s="215"/>
      <c r="D1273" s="215"/>
      <c r="E1273" s="215"/>
      <c r="F1273" s="215"/>
      <c r="G1273" s="215"/>
      <c r="H1273" s="215"/>
      <c r="I1273" s="215"/>
      <c r="J1273" s="215"/>
      <c r="K1273" s="215"/>
      <c r="L1273" s="215"/>
      <c r="M1273" s="215"/>
      <c r="N1273" s="33"/>
      <c r="P1273" s="33"/>
      <c r="Q1273" s="33"/>
      <c r="S1273" s="33"/>
      <c r="T1273" s="34"/>
      <c r="U1273" s="34"/>
      <c r="V1273" s="34"/>
      <c r="AK1273" s="33"/>
      <c r="AT1273" s="33"/>
      <c r="AU1273" s="33"/>
      <c r="AV1273" s="33"/>
    </row>
    <row r="1274" spans="2:48" s="31" customFormat="1" x14ac:dyDescent="0.2">
      <c r="B1274" s="215"/>
      <c r="C1274" s="215"/>
      <c r="D1274" s="215"/>
      <c r="E1274" s="215"/>
      <c r="F1274" s="215"/>
      <c r="G1274" s="215"/>
      <c r="H1274" s="215"/>
      <c r="I1274" s="215"/>
      <c r="J1274" s="215"/>
      <c r="K1274" s="215"/>
      <c r="L1274" s="215"/>
      <c r="M1274" s="215"/>
      <c r="N1274" s="33"/>
      <c r="P1274" s="33"/>
      <c r="Q1274" s="33"/>
      <c r="S1274" s="33"/>
      <c r="T1274" s="34"/>
      <c r="U1274" s="34"/>
      <c r="V1274" s="34"/>
      <c r="AK1274" s="33"/>
      <c r="AT1274" s="33"/>
      <c r="AU1274" s="33"/>
      <c r="AV1274" s="33"/>
    </row>
    <row r="1275" spans="2:48" s="31" customFormat="1" x14ac:dyDescent="0.2">
      <c r="B1275" s="215"/>
      <c r="C1275" s="215"/>
      <c r="D1275" s="215"/>
      <c r="E1275" s="215"/>
      <c r="F1275" s="215"/>
      <c r="G1275" s="215"/>
      <c r="H1275" s="215"/>
      <c r="I1275" s="215"/>
      <c r="J1275" s="215"/>
      <c r="K1275" s="215"/>
      <c r="L1275" s="215"/>
      <c r="M1275" s="215"/>
      <c r="N1275" s="33"/>
      <c r="P1275" s="33"/>
      <c r="Q1275" s="33"/>
      <c r="S1275" s="33"/>
      <c r="T1275" s="34"/>
      <c r="U1275" s="34"/>
      <c r="V1275" s="34"/>
      <c r="AK1275" s="33"/>
      <c r="AT1275" s="33"/>
      <c r="AU1275" s="33"/>
      <c r="AV1275" s="33"/>
    </row>
    <row r="1276" spans="2:48" s="31" customFormat="1" x14ac:dyDescent="0.2">
      <c r="B1276" s="215"/>
      <c r="C1276" s="215"/>
      <c r="D1276" s="215"/>
      <c r="E1276" s="215"/>
      <c r="F1276" s="215"/>
      <c r="G1276" s="215"/>
      <c r="H1276" s="215"/>
      <c r="I1276" s="215"/>
      <c r="J1276" s="215"/>
      <c r="K1276" s="215"/>
      <c r="L1276" s="215"/>
      <c r="M1276" s="215"/>
      <c r="N1276" s="33"/>
      <c r="P1276" s="33"/>
      <c r="Q1276" s="33"/>
      <c r="S1276" s="33"/>
      <c r="T1276" s="34"/>
      <c r="U1276" s="34"/>
      <c r="V1276" s="34"/>
      <c r="AK1276" s="33"/>
      <c r="AT1276" s="33"/>
      <c r="AU1276" s="33"/>
      <c r="AV1276" s="33"/>
    </row>
    <row r="1277" spans="2:48" s="31" customFormat="1" x14ac:dyDescent="0.2">
      <c r="B1277" s="215"/>
      <c r="C1277" s="215"/>
      <c r="D1277" s="215"/>
      <c r="E1277" s="215"/>
      <c r="F1277" s="215"/>
      <c r="G1277" s="215"/>
      <c r="H1277" s="215"/>
      <c r="I1277" s="215"/>
      <c r="J1277" s="215"/>
      <c r="K1277" s="215"/>
      <c r="L1277" s="215"/>
      <c r="M1277" s="215"/>
      <c r="N1277" s="33"/>
      <c r="P1277" s="33"/>
      <c r="Q1277" s="33"/>
      <c r="S1277" s="33"/>
      <c r="T1277" s="34"/>
      <c r="U1277" s="34"/>
      <c r="V1277" s="34"/>
      <c r="AK1277" s="33"/>
      <c r="AT1277" s="33"/>
      <c r="AU1277" s="33"/>
      <c r="AV1277" s="33"/>
    </row>
    <row r="1278" spans="2:48" s="31" customFormat="1" x14ac:dyDescent="0.2">
      <c r="B1278" s="215"/>
      <c r="C1278" s="215"/>
      <c r="D1278" s="215"/>
      <c r="E1278" s="215"/>
      <c r="F1278" s="215"/>
      <c r="G1278" s="215"/>
      <c r="H1278" s="215"/>
      <c r="I1278" s="215"/>
      <c r="J1278" s="215"/>
      <c r="K1278" s="215"/>
      <c r="L1278" s="215"/>
      <c r="M1278" s="215"/>
      <c r="N1278" s="33"/>
      <c r="P1278" s="33"/>
      <c r="Q1278" s="33"/>
      <c r="S1278" s="33"/>
      <c r="T1278" s="34"/>
      <c r="U1278" s="34"/>
      <c r="V1278" s="34"/>
      <c r="AK1278" s="33"/>
      <c r="AT1278" s="33"/>
      <c r="AU1278" s="33"/>
      <c r="AV1278" s="33"/>
    </row>
    <row r="1279" spans="2:48" s="31" customFormat="1" x14ac:dyDescent="0.2">
      <c r="B1279" s="215"/>
      <c r="C1279" s="215"/>
      <c r="D1279" s="215"/>
      <c r="E1279" s="215"/>
      <c r="F1279" s="215"/>
      <c r="G1279" s="215"/>
      <c r="H1279" s="215"/>
      <c r="I1279" s="215"/>
      <c r="J1279" s="215"/>
      <c r="K1279" s="215"/>
      <c r="L1279" s="215"/>
      <c r="M1279" s="215"/>
      <c r="N1279" s="33"/>
      <c r="P1279" s="33"/>
      <c r="Q1279" s="33"/>
      <c r="S1279" s="33"/>
      <c r="T1279" s="34"/>
      <c r="U1279" s="34"/>
      <c r="V1279" s="34"/>
      <c r="AK1279" s="33"/>
      <c r="AT1279" s="33"/>
      <c r="AU1279" s="33"/>
      <c r="AV1279" s="33"/>
    </row>
    <row r="1280" spans="2:48" s="31" customFormat="1" x14ac:dyDescent="0.2">
      <c r="B1280" s="215"/>
      <c r="C1280" s="215"/>
      <c r="D1280" s="215"/>
      <c r="E1280" s="215"/>
      <c r="F1280" s="215"/>
      <c r="G1280" s="215"/>
      <c r="H1280" s="215"/>
      <c r="I1280" s="215"/>
      <c r="J1280" s="215"/>
      <c r="K1280" s="215"/>
      <c r="L1280" s="215"/>
      <c r="M1280" s="215"/>
      <c r="N1280" s="33"/>
      <c r="P1280" s="33"/>
      <c r="Q1280" s="33"/>
      <c r="S1280" s="33"/>
      <c r="T1280" s="34"/>
      <c r="U1280" s="34"/>
      <c r="V1280" s="34"/>
      <c r="AK1280" s="33"/>
      <c r="AT1280" s="33"/>
      <c r="AU1280" s="33"/>
      <c r="AV1280" s="33"/>
    </row>
    <row r="1281" spans="2:48" s="31" customFormat="1" x14ac:dyDescent="0.2">
      <c r="B1281" s="215"/>
      <c r="C1281" s="215"/>
      <c r="D1281" s="215"/>
      <c r="E1281" s="215"/>
      <c r="F1281" s="215"/>
      <c r="G1281" s="215"/>
      <c r="H1281" s="215"/>
      <c r="I1281" s="215"/>
      <c r="J1281" s="215"/>
      <c r="K1281" s="215"/>
      <c r="L1281" s="215"/>
      <c r="M1281" s="215"/>
      <c r="N1281" s="33"/>
      <c r="P1281" s="33"/>
      <c r="Q1281" s="33"/>
      <c r="S1281" s="33"/>
      <c r="T1281" s="34"/>
      <c r="U1281" s="34"/>
      <c r="V1281" s="34"/>
      <c r="AK1281" s="33"/>
      <c r="AT1281" s="33"/>
      <c r="AU1281" s="33"/>
      <c r="AV1281" s="33"/>
    </row>
    <row r="1282" spans="2:48" s="31" customFormat="1" x14ac:dyDescent="0.2">
      <c r="B1282" s="215"/>
      <c r="C1282" s="215"/>
      <c r="D1282" s="215"/>
      <c r="E1282" s="215"/>
      <c r="F1282" s="215"/>
      <c r="G1282" s="215"/>
      <c r="H1282" s="215"/>
      <c r="I1282" s="215"/>
      <c r="J1282" s="215"/>
      <c r="K1282" s="215"/>
      <c r="L1282" s="215"/>
      <c r="M1282" s="215"/>
      <c r="N1282" s="33"/>
      <c r="P1282" s="33"/>
      <c r="Q1282" s="33"/>
      <c r="S1282" s="33"/>
      <c r="T1282" s="34"/>
      <c r="U1282" s="34"/>
      <c r="V1282" s="34"/>
      <c r="AK1282" s="33"/>
      <c r="AT1282" s="33"/>
      <c r="AU1282" s="33"/>
      <c r="AV1282" s="33"/>
    </row>
    <row r="1283" spans="2:48" s="31" customFormat="1" x14ac:dyDescent="0.2">
      <c r="B1283" s="215"/>
      <c r="C1283" s="215"/>
      <c r="D1283" s="215"/>
      <c r="E1283" s="215"/>
      <c r="F1283" s="215"/>
      <c r="G1283" s="215"/>
      <c r="H1283" s="215"/>
      <c r="I1283" s="215"/>
      <c r="J1283" s="215"/>
      <c r="K1283" s="215"/>
      <c r="L1283" s="215"/>
      <c r="M1283" s="215"/>
      <c r="N1283" s="33"/>
      <c r="P1283" s="33"/>
      <c r="Q1283" s="33"/>
      <c r="S1283" s="33"/>
      <c r="T1283" s="34"/>
      <c r="U1283" s="34"/>
      <c r="V1283" s="34"/>
      <c r="AK1283" s="33"/>
      <c r="AT1283" s="33"/>
      <c r="AU1283" s="33"/>
      <c r="AV1283" s="33"/>
    </row>
    <row r="1284" spans="2:48" s="31" customFormat="1" x14ac:dyDescent="0.2">
      <c r="B1284" s="215"/>
      <c r="C1284" s="215"/>
      <c r="D1284" s="215"/>
      <c r="E1284" s="215"/>
      <c r="F1284" s="215"/>
      <c r="G1284" s="215"/>
      <c r="H1284" s="215"/>
      <c r="I1284" s="215"/>
      <c r="J1284" s="215"/>
      <c r="K1284" s="215"/>
      <c r="L1284" s="215"/>
      <c r="M1284" s="215"/>
      <c r="N1284" s="33"/>
      <c r="P1284" s="33"/>
      <c r="Q1284" s="33"/>
      <c r="S1284" s="33"/>
      <c r="T1284" s="34"/>
      <c r="U1284" s="34"/>
      <c r="V1284" s="34"/>
      <c r="AK1284" s="33"/>
      <c r="AT1284" s="33"/>
      <c r="AU1284" s="33"/>
      <c r="AV1284" s="33"/>
    </row>
    <row r="1285" spans="2:48" s="31" customFormat="1" x14ac:dyDescent="0.2">
      <c r="B1285" s="215"/>
      <c r="C1285" s="215"/>
      <c r="D1285" s="215"/>
      <c r="E1285" s="215"/>
      <c r="F1285" s="215"/>
      <c r="G1285" s="215"/>
      <c r="H1285" s="215"/>
      <c r="I1285" s="215"/>
      <c r="J1285" s="215"/>
      <c r="K1285" s="215"/>
      <c r="L1285" s="215"/>
      <c r="M1285" s="215"/>
      <c r="N1285" s="33"/>
      <c r="P1285" s="33"/>
      <c r="Q1285" s="33"/>
      <c r="S1285" s="33"/>
      <c r="T1285" s="34"/>
      <c r="U1285" s="34"/>
      <c r="V1285" s="34"/>
      <c r="AK1285" s="33"/>
      <c r="AT1285" s="33"/>
      <c r="AU1285" s="33"/>
      <c r="AV1285" s="33"/>
    </row>
    <row r="1286" spans="2:48" s="31" customFormat="1" x14ac:dyDescent="0.2">
      <c r="B1286" s="215"/>
      <c r="C1286" s="215"/>
      <c r="D1286" s="215"/>
      <c r="E1286" s="215"/>
      <c r="F1286" s="215"/>
      <c r="G1286" s="215"/>
      <c r="H1286" s="215"/>
      <c r="I1286" s="215"/>
      <c r="J1286" s="215"/>
      <c r="K1286" s="215"/>
      <c r="L1286" s="215"/>
      <c r="M1286" s="215"/>
      <c r="N1286" s="33"/>
      <c r="P1286" s="33"/>
      <c r="Q1286" s="33"/>
      <c r="S1286" s="33"/>
      <c r="T1286" s="34"/>
      <c r="U1286" s="34"/>
      <c r="V1286" s="34"/>
      <c r="AK1286" s="33"/>
      <c r="AT1286" s="33"/>
      <c r="AU1286" s="33"/>
      <c r="AV1286" s="33"/>
    </row>
    <row r="1287" spans="2:48" s="31" customFormat="1" x14ac:dyDescent="0.2">
      <c r="B1287" s="215"/>
      <c r="C1287" s="215"/>
      <c r="D1287" s="215"/>
      <c r="E1287" s="215"/>
      <c r="F1287" s="215"/>
      <c r="G1287" s="215"/>
      <c r="H1287" s="215"/>
      <c r="I1287" s="215"/>
      <c r="J1287" s="215"/>
      <c r="K1287" s="215"/>
      <c r="L1287" s="215"/>
      <c r="M1287" s="215"/>
      <c r="N1287" s="33"/>
      <c r="P1287" s="33"/>
      <c r="Q1287" s="33"/>
      <c r="S1287" s="33"/>
      <c r="T1287" s="34"/>
      <c r="U1287" s="34"/>
      <c r="V1287" s="34"/>
      <c r="AK1287" s="33"/>
      <c r="AT1287" s="33"/>
      <c r="AU1287" s="33"/>
      <c r="AV1287" s="33"/>
    </row>
    <row r="1288" spans="2:48" s="31" customFormat="1" x14ac:dyDescent="0.2">
      <c r="B1288" s="215"/>
      <c r="C1288" s="215"/>
      <c r="D1288" s="215"/>
      <c r="E1288" s="215"/>
      <c r="F1288" s="215"/>
      <c r="G1288" s="215"/>
      <c r="H1288" s="215"/>
      <c r="I1288" s="215"/>
      <c r="J1288" s="215"/>
      <c r="K1288" s="215"/>
      <c r="L1288" s="215"/>
      <c r="M1288" s="215"/>
      <c r="N1288" s="33"/>
      <c r="P1288" s="33"/>
      <c r="Q1288" s="33"/>
      <c r="S1288" s="33"/>
      <c r="T1288" s="34"/>
      <c r="U1288" s="34"/>
      <c r="V1288" s="34"/>
      <c r="AK1288" s="33"/>
      <c r="AT1288" s="33"/>
      <c r="AU1288" s="33"/>
      <c r="AV1288" s="33"/>
    </row>
    <row r="1289" spans="2:48" s="31" customFormat="1" x14ac:dyDescent="0.2">
      <c r="B1289" s="215"/>
      <c r="C1289" s="215"/>
      <c r="D1289" s="215"/>
      <c r="E1289" s="215"/>
      <c r="F1289" s="215"/>
      <c r="G1289" s="215"/>
      <c r="H1289" s="215"/>
      <c r="I1289" s="215"/>
      <c r="J1289" s="215"/>
      <c r="K1289" s="215"/>
      <c r="L1289" s="215"/>
      <c r="M1289" s="215"/>
      <c r="N1289" s="33"/>
      <c r="P1289" s="33"/>
      <c r="Q1289" s="33"/>
      <c r="S1289" s="33"/>
      <c r="T1289" s="34"/>
      <c r="U1289" s="34"/>
      <c r="V1289" s="34"/>
      <c r="AK1289" s="33"/>
      <c r="AT1289" s="33"/>
      <c r="AU1289" s="33"/>
      <c r="AV1289" s="33"/>
    </row>
    <row r="1290" spans="2:48" s="31" customFormat="1" x14ac:dyDescent="0.2">
      <c r="B1290" s="215"/>
      <c r="C1290" s="215"/>
      <c r="D1290" s="215"/>
      <c r="E1290" s="215"/>
      <c r="F1290" s="215"/>
      <c r="G1290" s="215"/>
      <c r="H1290" s="215"/>
      <c r="I1290" s="215"/>
      <c r="J1290" s="215"/>
      <c r="K1290" s="215"/>
      <c r="L1290" s="215"/>
      <c r="M1290" s="215"/>
      <c r="N1290" s="33"/>
      <c r="P1290" s="33"/>
      <c r="Q1290" s="33"/>
      <c r="S1290" s="33"/>
      <c r="T1290" s="34"/>
      <c r="U1290" s="34"/>
      <c r="V1290" s="34"/>
      <c r="AK1290" s="33"/>
      <c r="AT1290" s="33"/>
      <c r="AU1290" s="33"/>
      <c r="AV1290" s="33"/>
    </row>
    <row r="1291" spans="2:48" s="31" customFormat="1" x14ac:dyDescent="0.2">
      <c r="B1291" s="215"/>
      <c r="C1291" s="215"/>
      <c r="D1291" s="215"/>
      <c r="E1291" s="215"/>
      <c r="F1291" s="215"/>
      <c r="G1291" s="215"/>
      <c r="H1291" s="215"/>
      <c r="I1291" s="215"/>
      <c r="J1291" s="215"/>
      <c r="K1291" s="215"/>
      <c r="L1291" s="215"/>
      <c r="M1291" s="215"/>
      <c r="N1291" s="33"/>
      <c r="P1291" s="33"/>
      <c r="Q1291" s="33"/>
      <c r="S1291" s="33"/>
      <c r="T1291" s="34"/>
      <c r="U1291" s="34"/>
      <c r="V1291" s="34"/>
      <c r="AK1291" s="33"/>
      <c r="AT1291" s="33"/>
      <c r="AU1291" s="33"/>
      <c r="AV1291" s="33"/>
    </row>
    <row r="1292" spans="2:48" s="31" customFormat="1" x14ac:dyDescent="0.2">
      <c r="B1292" s="215"/>
      <c r="C1292" s="215"/>
      <c r="D1292" s="215"/>
      <c r="E1292" s="215"/>
      <c r="F1292" s="215"/>
      <c r="G1292" s="215"/>
      <c r="H1292" s="215"/>
      <c r="I1292" s="215"/>
      <c r="J1292" s="215"/>
      <c r="K1292" s="215"/>
      <c r="L1292" s="215"/>
      <c r="M1292" s="215"/>
      <c r="N1292" s="33"/>
      <c r="P1292" s="33"/>
      <c r="Q1292" s="33"/>
      <c r="S1292" s="33"/>
      <c r="T1292" s="34"/>
      <c r="U1292" s="34"/>
      <c r="V1292" s="34"/>
      <c r="AK1292" s="33"/>
      <c r="AT1292" s="33"/>
      <c r="AU1292" s="33"/>
      <c r="AV1292" s="33"/>
    </row>
    <row r="1293" spans="2:48" s="31" customFormat="1" x14ac:dyDescent="0.2">
      <c r="B1293" s="215"/>
      <c r="C1293" s="215"/>
      <c r="D1293" s="215"/>
      <c r="E1293" s="215"/>
      <c r="F1293" s="215"/>
      <c r="G1293" s="215"/>
      <c r="H1293" s="215"/>
      <c r="I1293" s="215"/>
      <c r="J1293" s="215"/>
      <c r="K1293" s="215"/>
      <c r="L1293" s="215"/>
      <c r="M1293" s="215"/>
      <c r="N1293" s="33"/>
      <c r="P1293" s="33"/>
      <c r="Q1293" s="33"/>
      <c r="S1293" s="33"/>
      <c r="T1293" s="34"/>
      <c r="U1293" s="34"/>
      <c r="V1293" s="34"/>
      <c r="AK1293" s="33"/>
      <c r="AT1293" s="33"/>
      <c r="AU1293" s="33"/>
      <c r="AV1293" s="33"/>
    </row>
    <row r="1294" spans="2:48" s="31" customFormat="1" x14ac:dyDescent="0.2">
      <c r="B1294" s="215"/>
      <c r="C1294" s="215"/>
      <c r="D1294" s="215"/>
      <c r="E1294" s="215"/>
      <c r="F1294" s="215"/>
      <c r="G1294" s="215"/>
      <c r="H1294" s="215"/>
      <c r="I1294" s="215"/>
      <c r="J1294" s="215"/>
      <c r="K1294" s="215"/>
      <c r="L1294" s="215"/>
      <c r="M1294" s="215"/>
      <c r="N1294" s="33"/>
      <c r="P1294" s="33"/>
      <c r="Q1294" s="33"/>
      <c r="S1294" s="33"/>
      <c r="T1294" s="34"/>
      <c r="U1294" s="34"/>
      <c r="V1294" s="34"/>
      <c r="AK1294" s="33"/>
      <c r="AT1294" s="33"/>
      <c r="AU1294" s="33"/>
      <c r="AV1294" s="33"/>
    </row>
    <row r="1295" spans="2:48" s="31" customFormat="1" x14ac:dyDescent="0.2">
      <c r="B1295" s="215"/>
      <c r="C1295" s="215"/>
      <c r="D1295" s="215"/>
      <c r="E1295" s="215"/>
      <c r="F1295" s="215"/>
      <c r="G1295" s="215"/>
      <c r="H1295" s="215"/>
      <c r="I1295" s="215"/>
      <c r="J1295" s="215"/>
      <c r="K1295" s="215"/>
      <c r="L1295" s="215"/>
      <c r="M1295" s="215"/>
      <c r="N1295" s="33"/>
      <c r="P1295" s="33"/>
      <c r="Q1295" s="33"/>
      <c r="S1295" s="33"/>
      <c r="T1295" s="34"/>
      <c r="U1295" s="34"/>
      <c r="V1295" s="34"/>
      <c r="AK1295" s="33"/>
      <c r="AT1295" s="33"/>
      <c r="AU1295" s="33"/>
      <c r="AV1295" s="33"/>
    </row>
    <row r="1296" spans="2:48" s="31" customFormat="1" x14ac:dyDescent="0.2">
      <c r="B1296" s="215"/>
      <c r="C1296" s="215"/>
      <c r="D1296" s="215"/>
      <c r="E1296" s="215"/>
      <c r="F1296" s="215"/>
      <c r="G1296" s="215"/>
      <c r="H1296" s="215"/>
      <c r="I1296" s="215"/>
      <c r="J1296" s="215"/>
      <c r="K1296" s="215"/>
      <c r="L1296" s="215"/>
      <c r="M1296" s="215"/>
      <c r="N1296" s="33"/>
      <c r="P1296" s="33"/>
      <c r="Q1296" s="33"/>
      <c r="S1296" s="33"/>
      <c r="T1296" s="34"/>
      <c r="U1296" s="34"/>
      <c r="V1296" s="34"/>
      <c r="AK1296" s="33"/>
      <c r="AT1296" s="33"/>
      <c r="AU1296" s="33"/>
      <c r="AV1296" s="33"/>
    </row>
    <row r="1297" spans="2:48" s="31" customFormat="1" x14ac:dyDescent="0.2">
      <c r="B1297" s="215"/>
      <c r="C1297" s="215"/>
      <c r="D1297" s="215"/>
      <c r="E1297" s="215"/>
      <c r="F1297" s="215"/>
      <c r="G1297" s="215"/>
      <c r="H1297" s="215"/>
      <c r="I1297" s="215"/>
      <c r="J1297" s="215"/>
      <c r="K1297" s="215"/>
      <c r="L1297" s="215"/>
      <c r="M1297" s="215"/>
      <c r="N1297" s="33"/>
      <c r="P1297" s="33"/>
      <c r="Q1297" s="33"/>
      <c r="S1297" s="33"/>
      <c r="T1297" s="34"/>
      <c r="U1297" s="34"/>
      <c r="V1297" s="34"/>
      <c r="AK1297" s="33"/>
      <c r="AT1297" s="33"/>
      <c r="AU1297" s="33"/>
      <c r="AV1297" s="33"/>
    </row>
    <row r="1298" spans="2:48" s="31" customFormat="1" x14ac:dyDescent="0.2">
      <c r="B1298" s="215"/>
      <c r="C1298" s="215"/>
      <c r="D1298" s="215"/>
      <c r="E1298" s="215"/>
      <c r="F1298" s="215"/>
      <c r="G1298" s="215"/>
      <c r="H1298" s="215"/>
      <c r="I1298" s="215"/>
      <c r="J1298" s="215"/>
      <c r="K1298" s="215"/>
      <c r="L1298" s="215"/>
      <c r="M1298" s="215"/>
      <c r="N1298" s="33"/>
      <c r="P1298" s="33"/>
      <c r="Q1298" s="33"/>
      <c r="S1298" s="33"/>
      <c r="T1298" s="34"/>
      <c r="U1298" s="34"/>
      <c r="V1298" s="34"/>
      <c r="AK1298" s="33"/>
      <c r="AT1298" s="33"/>
      <c r="AU1298" s="33"/>
      <c r="AV1298" s="33"/>
    </row>
    <row r="1299" spans="2:48" s="31" customFormat="1" x14ac:dyDescent="0.2">
      <c r="B1299" s="215"/>
      <c r="C1299" s="215"/>
      <c r="D1299" s="215"/>
      <c r="E1299" s="215"/>
      <c r="F1299" s="215"/>
      <c r="G1299" s="215"/>
      <c r="H1299" s="215"/>
      <c r="I1299" s="215"/>
      <c r="J1299" s="215"/>
      <c r="K1299" s="215"/>
      <c r="L1299" s="215"/>
      <c r="M1299" s="215"/>
      <c r="N1299" s="33"/>
      <c r="P1299" s="33"/>
      <c r="Q1299" s="33"/>
      <c r="S1299" s="33"/>
      <c r="T1299" s="34"/>
      <c r="U1299" s="34"/>
      <c r="V1299" s="34"/>
      <c r="AK1299" s="33"/>
      <c r="AT1299" s="33"/>
      <c r="AU1299" s="33"/>
      <c r="AV1299" s="33"/>
    </row>
    <row r="1300" spans="2:48" s="31" customFormat="1" x14ac:dyDescent="0.2">
      <c r="B1300" s="215"/>
      <c r="C1300" s="215"/>
      <c r="D1300" s="215"/>
      <c r="E1300" s="215"/>
      <c r="F1300" s="215"/>
      <c r="G1300" s="215"/>
      <c r="H1300" s="215"/>
      <c r="I1300" s="215"/>
      <c r="J1300" s="215"/>
      <c r="K1300" s="215"/>
      <c r="L1300" s="215"/>
      <c r="M1300" s="215"/>
      <c r="N1300" s="33"/>
      <c r="P1300" s="33"/>
      <c r="Q1300" s="33"/>
      <c r="S1300" s="33"/>
      <c r="T1300" s="34"/>
      <c r="U1300" s="34"/>
      <c r="V1300" s="34"/>
      <c r="AK1300" s="33"/>
      <c r="AT1300" s="33"/>
      <c r="AU1300" s="33"/>
      <c r="AV1300" s="33"/>
    </row>
    <row r="1301" spans="2:48" s="31" customFormat="1" x14ac:dyDescent="0.2">
      <c r="B1301" s="215"/>
      <c r="C1301" s="215"/>
      <c r="D1301" s="215"/>
      <c r="E1301" s="215"/>
      <c r="F1301" s="215"/>
      <c r="G1301" s="215"/>
      <c r="H1301" s="215"/>
      <c r="I1301" s="215"/>
      <c r="J1301" s="215"/>
      <c r="K1301" s="215"/>
      <c r="L1301" s="215"/>
      <c r="M1301" s="215"/>
      <c r="N1301" s="33"/>
      <c r="P1301" s="33"/>
      <c r="Q1301" s="33"/>
      <c r="S1301" s="33"/>
      <c r="T1301" s="34"/>
      <c r="U1301" s="34"/>
      <c r="V1301" s="34"/>
      <c r="AK1301" s="33"/>
      <c r="AT1301" s="33"/>
      <c r="AU1301" s="33"/>
      <c r="AV1301" s="33"/>
    </row>
    <row r="1302" spans="2:48" s="31" customFormat="1" x14ac:dyDescent="0.2">
      <c r="B1302" s="215"/>
      <c r="C1302" s="215"/>
      <c r="D1302" s="215"/>
      <c r="E1302" s="215"/>
      <c r="F1302" s="215"/>
      <c r="G1302" s="215"/>
      <c r="H1302" s="215"/>
      <c r="I1302" s="215"/>
      <c r="J1302" s="215"/>
      <c r="K1302" s="215"/>
      <c r="L1302" s="215"/>
      <c r="M1302" s="215"/>
      <c r="N1302" s="33"/>
      <c r="P1302" s="33"/>
      <c r="Q1302" s="33"/>
      <c r="S1302" s="33"/>
      <c r="T1302" s="34"/>
      <c r="U1302" s="34"/>
      <c r="V1302" s="34"/>
      <c r="AK1302" s="33"/>
      <c r="AT1302" s="33"/>
      <c r="AU1302" s="33"/>
      <c r="AV1302" s="33"/>
    </row>
    <row r="1303" spans="2:48" s="31" customFormat="1" x14ac:dyDescent="0.2">
      <c r="B1303" s="215"/>
      <c r="C1303" s="215"/>
      <c r="D1303" s="215"/>
      <c r="E1303" s="215"/>
      <c r="F1303" s="215"/>
      <c r="G1303" s="215"/>
      <c r="H1303" s="215"/>
      <c r="I1303" s="215"/>
      <c r="J1303" s="215"/>
      <c r="K1303" s="215"/>
      <c r="L1303" s="215"/>
      <c r="M1303" s="215"/>
      <c r="N1303" s="33"/>
      <c r="P1303" s="33"/>
      <c r="Q1303" s="33"/>
      <c r="S1303" s="33"/>
      <c r="T1303" s="34"/>
      <c r="U1303" s="34"/>
      <c r="V1303" s="34"/>
      <c r="AK1303" s="33"/>
      <c r="AT1303" s="33"/>
      <c r="AU1303" s="33"/>
      <c r="AV1303" s="33"/>
    </row>
    <row r="1304" spans="2:48" s="31" customFormat="1" x14ac:dyDescent="0.2">
      <c r="B1304" s="215"/>
      <c r="C1304" s="215"/>
      <c r="D1304" s="215"/>
      <c r="E1304" s="215"/>
      <c r="F1304" s="215"/>
      <c r="G1304" s="215"/>
      <c r="H1304" s="215"/>
      <c r="I1304" s="215"/>
      <c r="J1304" s="215"/>
      <c r="K1304" s="215"/>
      <c r="L1304" s="215"/>
      <c r="M1304" s="215"/>
      <c r="N1304" s="33"/>
      <c r="P1304" s="33"/>
      <c r="Q1304" s="33"/>
      <c r="S1304" s="33"/>
      <c r="T1304" s="34"/>
      <c r="U1304" s="34"/>
      <c r="V1304" s="34"/>
      <c r="AK1304" s="33"/>
      <c r="AT1304" s="33"/>
      <c r="AU1304" s="33"/>
      <c r="AV1304" s="33"/>
    </row>
    <row r="1305" spans="2:48" s="31" customFormat="1" x14ac:dyDescent="0.2">
      <c r="B1305" s="215"/>
      <c r="C1305" s="215"/>
      <c r="D1305" s="215"/>
      <c r="E1305" s="215"/>
      <c r="F1305" s="215"/>
      <c r="G1305" s="215"/>
      <c r="H1305" s="215"/>
      <c r="I1305" s="215"/>
      <c r="J1305" s="215"/>
      <c r="K1305" s="215"/>
      <c r="L1305" s="215"/>
      <c r="M1305" s="215"/>
      <c r="N1305" s="33"/>
      <c r="P1305" s="33"/>
      <c r="Q1305" s="33"/>
      <c r="S1305" s="33"/>
      <c r="T1305" s="34"/>
      <c r="U1305" s="34"/>
      <c r="V1305" s="34"/>
      <c r="AK1305" s="33"/>
      <c r="AT1305" s="33"/>
      <c r="AU1305" s="33"/>
      <c r="AV1305" s="33"/>
    </row>
    <row r="1306" spans="2:48" s="31" customFormat="1" x14ac:dyDescent="0.2">
      <c r="B1306" s="215"/>
      <c r="C1306" s="215"/>
      <c r="D1306" s="215"/>
      <c r="E1306" s="215"/>
      <c r="F1306" s="215"/>
      <c r="G1306" s="215"/>
      <c r="H1306" s="215"/>
      <c r="I1306" s="215"/>
      <c r="J1306" s="215"/>
      <c r="K1306" s="215"/>
      <c r="L1306" s="215"/>
      <c r="M1306" s="215"/>
      <c r="N1306" s="33"/>
      <c r="P1306" s="33"/>
      <c r="Q1306" s="33"/>
      <c r="S1306" s="33"/>
      <c r="T1306" s="34"/>
      <c r="U1306" s="34"/>
      <c r="V1306" s="34"/>
      <c r="AK1306" s="33"/>
      <c r="AT1306" s="33"/>
      <c r="AU1306" s="33"/>
      <c r="AV1306" s="33"/>
    </row>
    <row r="1307" spans="2:48" s="31" customFormat="1" x14ac:dyDescent="0.2">
      <c r="B1307" s="215"/>
      <c r="C1307" s="215"/>
      <c r="D1307" s="215"/>
      <c r="E1307" s="215"/>
      <c r="F1307" s="215"/>
      <c r="G1307" s="215"/>
      <c r="H1307" s="215"/>
      <c r="I1307" s="215"/>
      <c r="J1307" s="215"/>
      <c r="K1307" s="215"/>
      <c r="L1307" s="215"/>
      <c r="M1307" s="215"/>
      <c r="N1307" s="33"/>
      <c r="P1307" s="33"/>
      <c r="Q1307" s="33"/>
      <c r="S1307" s="33"/>
      <c r="T1307" s="34"/>
      <c r="U1307" s="34"/>
      <c r="V1307" s="34"/>
      <c r="AK1307" s="33"/>
      <c r="AT1307" s="33"/>
      <c r="AU1307" s="33"/>
      <c r="AV1307" s="33"/>
    </row>
    <row r="1308" spans="2:48" s="31" customFormat="1" x14ac:dyDescent="0.2">
      <c r="B1308" s="215"/>
      <c r="C1308" s="215"/>
      <c r="D1308" s="215"/>
      <c r="E1308" s="215"/>
      <c r="F1308" s="215"/>
      <c r="G1308" s="215"/>
      <c r="H1308" s="215"/>
      <c r="I1308" s="215"/>
      <c r="J1308" s="215"/>
      <c r="K1308" s="215"/>
      <c r="L1308" s="215"/>
      <c r="M1308" s="215"/>
      <c r="N1308" s="33"/>
      <c r="P1308" s="33"/>
      <c r="Q1308" s="33"/>
      <c r="S1308" s="33"/>
      <c r="T1308" s="34"/>
      <c r="U1308" s="34"/>
      <c r="V1308" s="34"/>
      <c r="AK1308" s="33"/>
      <c r="AT1308" s="33"/>
      <c r="AU1308" s="33"/>
      <c r="AV1308" s="33"/>
    </row>
    <row r="1309" spans="2:48" s="31" customFormat="1" x14ac:dyDescent="0.2">
      <c r="B1309" s="215"/>
      <c r="C1309" s="215"/>
      <c r="D1309" s="215"/>
      <c r="E1309" s="215"/>
      <c r="F1309" s="215"/>
      <c r="G1309" s="215"/>
      <c r="H1309" s="215"/>
      <c r="I1309" s="215"/>
      <c r="J1309" s="215"/>
      <c r="K1309" s="215"/>
      <c r="L1309" s="215"/>
      <c r="M1309" s="215"/>
      <c r="N1309" s="33"/>
      <c r="P1309" s="33"/>
      <c r="Q1309" s="33"/>
      <c r="S1309" s="33"/>
      <c r="T1309" s="34"/>
      <c r="U1309" s="34"/>
      <c r="V1309" s="34"/>
      <c r="AK1309" s="33"/>
      <c r="AT1309" s="33"/>
      <c r="AU1309" s="33"/>
      <c r="AV1309" s="33"/>
    </row>
    <row r="1310" spans="2:48" s="31" customFormat="1" x14ac:dyDescent="0.2">
      <c r="B1310" s="215"/>
      <c r="C1310" s="215"/>
      <c r="D1310" s="215"/>
      <c r="E1310" s="215"/>
      <c r="F1310" s="215"/>
      <c r="G1310" s="215"/>
      <c r="H1310" s="215"/>
      <c r="I1310" s="215"/>
      <c r="J1310" s="215"/>
      <c r="K1310" s="215"/>
      <c r="L1310" s="215"/>
      <c r="M1310" s="215"/>
      <c r="N1310" s="33"/>
      <c r="P1310" s="33"/>
      <c r="Q1310" s="33"/>
      <c r="S1310" s="33"/>
      <c r="T1310" s="34"/>
      <c r="U1310" s="34"/>
      <c r="V1310" s="34"/>
      <c r="AK1310" s="33"/>
      <c r="AT1310" s="33"/>
      <c r="AU1310" s="33"/>
      <c r="AV1310" s="33"/>
    </row>
    <row r="1311" spans="2:48" s="31" customFormat="1" x14ac:dyDescent="0.2">
      <c r="B1311" s="215"/>
      <c r="C1311" s="215"/>
      <c r="D1311" s="215"/>
      <c r="E1311" s="215"/>
      <c r="F1311" s="215"/>
      <c r="G1311" s="215"/>
      <c r="H1311" s="215"/>
      <c r="I1311" s="215"/>
      <c r="J1311" s="215"/>
      <c r="K1311" s="215"/>
      <c r="L1311" s="215"/>
      <c r="M1311" s="215"/>
      <c r="N1311" s="33"/>
      <c r="P1311" s="33"/>
      <c r="Q1311" s="33"/>
      <c r="S1311" s="33"/>
      <c r="T1311" s="34"/>
      <c r="U1311" s="34"/>
      <c r="V1311" s="34"/>
      <c r="AK1311" s="33"/>
      <c r="AT1311" s="33"/>
      <c r="AU1311" s="33"/>
      <c r="AV1311" s="33"/>
    </row>
    <row r="1312" spans="2:48" s="31" customFormat="1" x14ac:dyDescent="0.2">
      <c r="B1312" s="215"/>
      <c r="C1312" s="215"/>
      <c r="D1312" s="215"/>
      <c r="E1312" s="215"/>
      <c r="F1312" s="215"/>
      <c r="G1312" s="215"/>
      <c r="H1312" s="215"/>
      <c r="I1312" s="215"/>
      <c r="J1312" s="215"/>
      <c r="K1312" s="215"/>
      <c r="L1312" s="215"/>
      <c r="M1312" s="215"/>
      <c r="N1312" s="33"/>
      <c r="P1312" s="33"/>
      <c r="Q1312" s="33"/>
      <c r="S1312" s="33"/>
      <c r="T1312" s="34"/>
      <c r="U1312" s="34"/>
      <c r="V1312" s="34"/>
      <c r="AK1312" s="33"/>
      <c r="AT1312" s="33"/>
      <c r="AU1312" s="33"/>
      <c r="AV1312" s="33"/>
    </row>
    <row r="1313" spans="2:48" s="31" customFormat="1" x14ac:dyDescent="0.2">
      <c r="B1313" s="215"/>
      <c r="C1313" s="215"/>
      <c r="D1313" s="215"/>
      <c r="E1313" s="215"/>
      <c r="F1313" s="215"/>
      <c r="G1313" s="215"/>
      <c r="H1313" s="215"/>
      <c r="I1313" s="215"/>
      <c r="J1313" s="215"/>
      <c r="K1313" s="215"/>
      <c r="L1313" s="215"/>
      <c r="M1313" s="215"/>
      <c r="N1313" s="33"/>
      <c r="P1313" s="33"/>
      <c r="Q1313" s="33"/>
      <c r="S1313" s="33"/>
      <c r="T1313" s="34"/>
      <c r="U1313" s="34"/>
      <c r="V1313" s="34"/>
      <c r="AK1313" s="33"/>
      <c r="AT1313" s="33"/>
      <c r="AU1313" s="33"/>
      <c r="AV1313" s="33"/>
    </row>
    <row r="1314" spans="2:48" s="31" customFormat="1" x14ac:dyDescent="0.2">
      <c r="B1314" s="215"/>
      <c r="C1314" s="215"/>
      <c r="D1314" s="215"/>
      <c r="E1314" s="215"/>
      <c r="F1314" s="215"/>
      <c r="G1314" s="215"/>
      <c r="H1314" s="215"/>
      <c r="I1314" s="215"/>
      <c r="J1314" s="215"/>
      <c r="K1314" s="215"/>
      <c r="L1314" s="215"/>
      <c r="M1314" s="215"/>
      <c r="N1314" s="33"/>
      <c r="P1314" s="33"/>
      <c r="Q1314" s="33"/>
      <c r="S1314" s="33"/>
      <c r="T1314" s="34"/>
      <c r="U1314" s="34"/>
      <c r="V1314" s="34"/>
      <c r="AK1314" s="33"/>
      <c r="AT1314" s="33"/>
      <c r="AU1314" s="33"/>
      <c r="AV1314" s="33"/>
    </row>
    <row r="1315" spans="2:48" s="31" customFormat="1" x14ac:dyDescent="0.2">
      <c r="B1315" s="215"/>
      <c r="C1315" s="215"/>
      <c r="D1315" s="215"/>
      <c r="E1315" s="215"/>
      <c r="F1315" s="215"/>
      <c r="G1315" s="215"/>
      <c r="H1315" s="215"/>
      <c r="I1315" s="215"/>
      <c r="J1315" s="215"/>
      <c r="K1315" s="215"/>
      <c r="L1315" s="215"/>
      <c r="M1315" s="215"/>
      <c r="N1315" s="33"/>
      <c r="P1315" s="33"/>
      <c r="Q1315" s="33"/>
      <c r="S1315" s="33"/>
      <c r="T1315" s="34"/>
      <c r="U1315" s="34"/>
      <c r="V1315" s="34"/>
      <c r="AK1315" s="33"/>
      <c r="AT1315" s="33"/>
      <c r="AU1315" s="33"/>
      <c r="AV1315" s="33"/>
    </row>
    <row r="1316" spans="2:48" s="31" customFormat="1" x14ac:dyDescent="0.2">
      <c r="B1316" s="215"/>
      <c r="C1316" s="215"/>
      <c r="D1316" s="215"/>
      <c r="E1316" s="215"/>
      <c r="F1316" s="215"/>
      <c r="G1316" s="215"/>
      <c r="H1316" s="215"/>
      <c r="I1316" s="215"/>
      <c r="J1316" s="215"/>
      <c r="K1316" s="215"/>
      <c r="L1316" s="215"/>
      <c r="M1316" s="215"/>
      <c r="N1316" s="33"/>
      <c r="P1316" s="33"/>
      <c r="Q1316" s="33"/>
      <c r="S1316" s="33"/>
      <c r="T1316" s="34"/>
      <c r="U1316" s="34"/>
      <c r="V1316" s="34"/>
      <c r="AK1316" s="33"/>
      <c r="AT1316" s="33"/>
      <c r="AU1316" s="33"/>
      <c r="AV1316" s="33"/>
    </row>
    <row r="1317" spans="2:48" s="31" customFormat="1" x14ac:dyDescent="0.2">
      <c r="B1317" s="215"/>
      <c r="C1317" s="215"/>
      <c r="D1317" s="215"/>
      <c r="E1317" s="215"/>
      <c r="F1317" s="215"/>
      <c r="G1317" s="215"/>
      <c r="H1317" s="215"/>
      <c r="I1317" s="215"/>
      <c r="J1317" s="215"/>
      <c r="K1317" s="215"/>
      <c r="L1317" s="215"/>
      <c r="M1317" s="215"/>
      <c r="N1317" s="33"/>
      <c r="P1317" s="33"/>
      <c r="Q1317" s="33"/>
      <c r="S1317" s="33"/>
      <c r="T1317" s="34"/>
      <c r="U1317" s="34"/>
      <c r="V1317" s="34"/>
      <c r="AK1317" s="33"/>
      <c r="AT1317" s="33"/>
      <c r="AU1317" s="33"/>
      <c r="AV1317" s="33"/>
    </row>
    <row r="1318" spans="2:48" s="31" customFormat="1" x14ac:dyDescent="0.2">
      <c r="B1318" s="215"/>
      <c r="C1318" s="215"/>
      <c r="D1318" s="215"/>
      <c r="E1318" s="215"/>
      <c r="F1318" s="215"/>
      <c r="G1318" s="215"/>
      <c r="H1318" s="215"/>
      <c r="I1318" s="215"/>
      <c r="J1318" s="215"/>
      <c r="K1318" s="215"/>
      <c r="L1318" s="215"/>
      <c r="M1318" s="215"/>
      <c r="N1318" s="33"/>
      <c r="P1318" s="33"/>
      <c r="Q1318" s="33"/>
      <c r="S1318" s="33"/>
      <c r="T1318" s="34"/>
      <c r="U1318" s="34"/>
      <c r="V1318" s="34"/>
      <c r="AK1318" s="33"/>
      <c r="AT1318" s="33"/>
      <c r="AU1318" s="33"/>
      <c r="AV1318" s="33"/>
    </row>
    <row r="1319" spans="2:48" s="31" customFormat="1" x14ac:dyDescent="0.2">
      <c r="B1319" s="215"/>
      <c r="C1319" s="215"/>
      <c r="D1319" s="215"/>
      <c r="E1319" s="215"/>
      <c r="F1319" s="215"/>
      <c r="G1319" s="215"/>
      <c r="H1319" s="215"/>
      <c r="I1319" s="215"/>
      <c r="J1319" s="215"/>
      <c r="K1319" s="215"/>
      <c r="L1319" s="215"/>
      <c r="M1319" s="215"/>
      <c r="N1319" s="33"/>
      <c r="P1319" s="33"/>
      <c r="Q1319" s="33"/>
      <c r="S1319" s="33"/>
      <c r="T1319" s="34"/>
      <c r="U1319" s="34"/>
      <c r="V1319" s="34"/>
      <c r="AK1319" s="33"/>
      <c r="AT1319" s="33"/>
      <c r="AU1319" s="33"/>
      <c r="AV1319" s="33"/>
    </row>
    <row r="1320" spans="2:48" s="31" customFormat="1" x14ac:dyDescent="0.2">
      <c r="B1320" s="215"/>
      <c r="C1320" s="215"/>
      <c r="D1320" s="215"/>
      <c r="E1320" s="215"/>
      <c r="F1320" s="215"/>
      <c r="G1320" s="215"/>
      <c r="H1320" s="215"/>
      <c r="I1320" s="215"/>
      <c r="J1320" s="215"/>
      <c r="K1320" s="215"/>
      <c r="L1320" s="215"/>
      <c r="M1320" s="215"/>
      <c r="N1320" s="33"/>
      <c r="P1320" s="33"/>
      <c r="Q1320" s="33"/>
      <c r="S1320" s="33"/>
      <c r="T1320" s="34"/>
      <c r="U1320" s="34"/>
      <c r="V1320" s="34"/>
      <c r="AK1320" s="33"/>
      <c r="AT1320" s="33"/>
      <c r="AU1320" s="33"/>
      <c r="AV1320" s="33"/>
    </row>
    <row r="1321" spans="2:48" s="31" customFormat="1" x14ac:dyDescent="0.2">
      <c r="B1321" s="215"/>
      <c r="C1321" s="215"/>
      <c r="D1321" s="215"/>
      <c r="E1321" s="215"/>
      <c r="F1321" s="215"/>
      <c r="G1321" s="215"/>
      <c r="H1321" s="215"/>
      <c r="I1321" s="215"/>
      <c r="J1321" s="215"/>
      <c r="K1321" s="215"/>
      <c r="L1321" s="215"/>
      <c r="M1321" s="215"/>
      <c r="N1321" s="33"/>
      <c r="P1321" s="33"/>
      <c r="Q1321" s="33"/>
      <c r="S1321" s="33"/>
      <c r="T1321" s="34"/>
      <c r="U1321" s="34"/>
      <c r="V1321" s="34"/>
      <c r="AK1321" s="33"/>
      <c r="AT1321" s="33"/>
      <c r="AU1321" s="33"/>
      <c r="AV1321" s="33"/>
    </row>
    <row r="1322" spans="2:48" s="31" customFormat="1" x14ac:dyDescent="0.2">
      <c r="B1322" s="215"/>
      <c r="C1322" s="215"/>
      <c r="D1322" s="215"/>
      <c r="E1322" s="215"/>
      <c r="F1322" s="215"/>
      <c r="G1322" s="215"/>
      <c r="H1322" s="215"/>
      <c r="I1322" s="215"/>
      <c r="J1322" s="215"/>
      <c r="K1322" s="215"/>
      <c r="L1322" s="215"/>
      <c r="M1322" s="215"/>
      <c r="N1322" s="33"/>
      <c r="P1322" s="33"/>
      <c r="Q1322" s="33"/>
      <c r="S1322" s="33"/>
      <c r="T1322" s="34"/>
      <c r="U1322" s="34"/>
      <c r="V1322" s="34"/>
      <c r="AK1322" s="33"/>
      <c r="AT1322" s="33"/>
      <c r="AU1322" s="33"/>
      <c r="AV1322" s="33"/>
    </row>
    <row r="1323" spans="2:48" s="31" customFormat="1" x14ac:dyDescent="0.2">
      <c r="B1323" s="215"/>
      <c r="C1323" s="215"/>
      <c r="D1323" s="215"/>
      <c r="E1323" s="215"/>
      <c r="F1323" s="215"/>
      <c r="G1323" s="215"/>
      <c r="H1323" s="215"/>
      <c r="I1323" s="215"/>
      <c r="J1323" s="215"/>
      <c r="K1323" s="215"/>
      <c r="L1323" s="215"/>
      <c r="M1323" s="215"/>
      <c r="N1323" s="33"/>
      <c r="P1323" s="33"/>
      <c r="Q1323" s="33"/>
      <c r="S1323" s="33"/>
      <c r="T1323" s="34"/>
      <c r="U1323" s="34"/>
      <c r="V1323" s="34"/>
      <c r="AK1323" s="33"/>
      <c r="AT1323" s="33"/>
      <c r="AU1323" s="33"/>
      <c r="AV1323" s="33"/>
    </row>
    <row r="1324" spans="2:48" s="31" customFormat="1" x14ac:dyDescent="0.2">
      <c r="B1324" s="215"/>
      <c r="C1324" s="215"/>
      <c r="D1324" s="215"/>
      <c r="E1324" s="215"/>
      <c r="F1324" s="215"/>
      <c r="G1324" s="215"/>
      <c r="H1324" s="215"/>
      <c r="I1324" s="215"/>
      <c r="J1324" s="215"/>
      <c r="K1324" s="215"/>
      <c r="L1324" s="215"/>
      <c r="M1324" s="215"/>
      <c r="N1324" s="33"/>
      <c r="P1324" s="33"/>
      <c r="Q1324" s="33"/>
      <c r="S1324" s="33"/>
      <c r="T1324" s="34"/>
      <c r="U1324" s="34"/>
      <c r="V1324" s="34"/>
      <c r="AK1324" s="33"/>
      <c r="AT1324" s="33"/>
      <c r="AU1324" s="33"/>
      <c r="AV1324" s="33"/>
    </row>
    <row r="1325" spans="2:48" s="31" customFormat="1" x14ac:dyDescent="0.2">
      <c r="B1325" s="215"/>
      <c r="C1325" s="215"/>
      <c r="D1325" s="215"/>
      <c r="E1325" s="215"/>
      <c r="F1325" s="215"/>
      <c r="G1325" s="215"/>
      <c r="H1325" s="215"/>
      <c r="I1325" s="215"/>
      <c r="J1325" s="215"/>
      <c r="K1325" s="215"/>
      <c r="L1325" s="215"/>
      <c r="M1325" s="215"/>
      <c r="N1325" s="33"/>
      <c r="P1325" s="33"/>
      <c r="Q1325" s="33"/>
      <c r="S1325" s="33"/>
      <c r="T1325" s="34"/>
      <c r="U1325" s="34"/>
      <c r="V1325" s="34"/>
      <c r="AK1325" s="33"/>
      <c r="AT1325" s="33"/>
      <c r="AU1325" s="33"/>
      <c r="AV1325" s="33"/>
    </row>
    <row r="1326" spans="2:48" s="31" customFormat="1" x14ac:dyDescent="0.2">
      <c r="B1326" s="215"/>
      <c r="C1326" s="215"/>
      <c r="D1326" s="215"/>
      <c r="E1326" s="215"/>
      <c r="F1326" s="215"/>
      <c r="G1326" s="215"/>
      <c r="H1326" s="215"/>
      <c r="I1326" s="215"/>
      <c r="J1326" s="215"/>
      <c r="K1326" s="215"/>
      <c r="L1326" s="215"/>
      <c r="M1326" s="215"/>
      <c r="N1326" s="33"/>
      <c r="P1326" s="33"/>
      <c r="Q1326" s="33"/>
      <c r="S1326" s="33"/>
      <c r="T1326" s="34"/>
      <c r="U1326" s="34"/>
      <c r="V1326" s="34"/>
      <c r="AK1326" s="33"/>
      <c r="AT1326" s="33"/>
      <c r="AU1326" s="33"/>
      <c r="AV1326" s="33"/>
    </row>
    <row r="1327" spans="2:48" s="31" customFormat="1" x14ac:dyDescent="0.2">
      <c r="B1327" s="215"/>
      <c r="C1327" s="215"/>
      <c r="D1327" s="215"/>
      <c r="E1327" s="215"/>
      <c r="F1327" s="215"/>
      <c r="G1327" s="215"/>
      <c r="H1327" s="215"/>
      <c r="I1327" s="215"/>
      <c r="J1327" s="215"/>
      <c r="K1327" s="215"/>
      <c r="L1327" s="215"/>
      <c r="M1327" s="215"/>
      <c r="N1327" s="33"/>
      <c r="P1327" s="33"/>
      <c r="Q1327" s="33"/>
      <c r="S1327" s="33"/>
      <c r="T1327" s="34"/>
      <c r="U1327" s="34"/>
      <c r="V1327" s="34"/>
      <c r="AK1327" s="33"/>
      <c r="AT1327" s="33"/>
      <c r="AU1327" s="33"/>
      <c r="AV1327" s="33"/>
    </row>
    <row r="1328" spans="2:48" s="31" customFormat="1" x14ac:dyDescent="0.2">
      <c r="B1328" s="215"/>
      <c r="C1328" s="215"/>
      <c r="D1328" s="215"/>
      <c r="E1328" s="215"/>
      <c r="F1328" s="215"/>
      <c r="G1328" s="215"/>
      <c r="H1328" s="215"/>
      <c r="I1328" s="215"/>
      <c r="J1328" s="215"/>
      <c r="K1328" s="215"/>
      <c r="L1328" s="215"/>
      <c r="M1328" s="215"/>
      <c r="N1328" s="33"/>
      <c r="P1328" s="33"/>
      <c r="Q1328" s="33"/>
      <c r="S1328" s="33"/>
      <c r="T1328" s="34"/>
      <c r="U1328" s="34"/>
      <c r="V1328" s="34"/>
      <c r="AK1328" s="33"/>
      <c r="AT1328" s="33"/>
      <c r="AU1328" s="33"/>
      <c r="AV1328" s="33"/>
    </row>
    <row r="1329" spans="2:48" s="31" customFormat="1" x14ac:dyDescent="0.2">
      <c r="B1329" s="215"/>
      <c r="C1329" s="215"/>
      <c r="D1329" s="215"/>
      <c r="E1329" s="215"/>
      <c r="F1329" s="215"/>
      <c r="G1329" s="215"/>
      <c r="H1329" s="215"/>
      <c r="I1329" s="215"/>
      <c r="J1329" s="215"/>
      <c r="K1329" s="215"/>
      <c r="L1329" s="215"/>
      <c r="M1329" s="215"/>
      <c r="N1329" s="33"/>
      <c r="P1329" s="33"/>
      <c r="Q1329" s="33"/>
      <c r="S1329" s="33"/>
      <c r="T1329" s="34"/>
      <c r="U1329" s="34"/>
      <c r="V1329" s="34"/>
      <c r="AK1329" s="33"/>
      <c r="AT1329" s="33"/>
      <c r="AU1329" s="33"/>
      <c r="AV1329" s="33"/>
    </row>
    <row r="1330" spans="2:48" s="31" customFormat="1" x14ac:dyDescent="0.2">
      <c r="B1330" s="215"/>
      <c r="C1330" s="215"/>
      <c r="D1330" s="215"/>
      <c r="E1330" s="215"/>
      <c r="F1330" s="215"/>
      <c r="G1330" s="215"/>
      <c r="H1330" s="215"/>
      <c r="I1330" s="215"/>
      <c r="J1330" s="215"/>
      <c r="K1330" s="215"/>
      <c r="L1330" s="215"/>
      <c r="M1330" s="215"/>
      <c r="N1330" s="33"/>
      <c r="P1330" s="33"/>
      <c r="Q1330" s="33"/>
      <c r="S1330" s="33"/>
      <c r="T1330" s="34"/>
      <c r="U1330" s="34"/>
      <c r="V1330" s="34"/>
      <c r="AK1330" s="33"/>
      <c r="AT1330" s="33"/>
      <c r="AU1330" s="33"/>
      <c r="AV1330" s="33"/>
    </row>
    <row r="1331" spans="2:48" s="31" customFormat="1" x14ac:dyDescent="0.2">
      <c r="B1331" s="215"/>
      <c r="C1331" s="215"/>
      <c r="D1331" s="215"/>
      <c r="E1331" s="215"/>
      <c r="F1331" s="215"/>
      <c r="G1331" s="215"/>
      <c r="H1331" s="215"/>
      <c r="I1331" s="215"/>
      <c r="J1331" s="215"/>
      <c r="K1331" s="215"/>
      <c r="L1331" s="215"/>
      <c r="M1331" s="215"/>
      <c r="N1331" s="33"/>
      <c r="P1331" s="33"/>
      <c r="Q1331" s="33"/>
      <c r="S1331" s="33"/>
      <c r="T1331" s="34"/>
      <c r="U1331" s="34"/>
      <c r="V1331" s="34"/>
      <c r="AK1331" s="33"/>
      <c r="AT1331" s="33"/>
      <c r="AU1331" s="33"/>
      <c r="AV1331" s="33"/>
    </row>
    <row r="1332" spans="2:48" s="31" customFormat="1" x14ac:dyDescent="0.2">
      <c r="B1332" s="215"/>
      <c r="C1332" s="215"/>
      <c r="D1332" s="215"/>
      <c r="E1332" s="215"/>
      <c r="F1332" s="215"/>
      <c r="G1332" s="215"/>
      <c r="H1332" s="215"/>
      <c r="I1332" s="215"/>
      <c r="J1332" s="215"/>
      <c r="K1332" s="215"/>
      <c r="L1332" s="215"/>
      <c r="M1332" s="215"/>
      <c r="N1332" s="33"/>
      <c r="P1332" s="33"/>
      <c r="Q1332" s="33"/>
      <c r="S1332" s="33"/>
      <c r="T1332" s="34"/>
      <c r="U1332" s="34"/>
      <c r="V1332" s="34"/>
      <c r="AK1332" s="33"/>
      <c r="AT1332" s="33"/>
      <c r="AU1332" s="33"/>
      <c r="AV1332" s="33"/>
    </row>
    <row r="1333" spans="2:48" s="31" customFormat="1" x14ac:dyDescent="0.2">
      <c r="B1333" s="215"/>
      <c r="C1333" s="215"/>
      <c r="D1333" s="215"/>
      <c r="E1333" s="215"/>
      <c r="F1333" s="215"/>
      <c r="G1333" s="215"/>
      <c r="H1333" s="215"/>
      <c r="I1333" s="215"/>
      <c r="J1333" s="215"/>
      <c r="K1333" s="215"/>
      <c r="L1333" s="215"/>
      <c r="M1333" s="215"/>
      <c r="N1333" s="33"/>
      <c r="P1333" s="33"/>
      <c r="Q1333" s="33"/>
      <c r="S1333" s="33"/>
      <c r="T1333" s="34"/>
      <c r="U1333" s="34"/>
      <c r="V1333" s="34"/>
      <c r="AK1333" s="33"/>
      <c r="AT1333" s="33"/>
      <c r="AU1333" s="33"/>
      <c r="AV1333" s="33"/>
    </row>
    <row r="1334" spans="2:48" s="31" customFormat="1" x14ac:dyDescent="0.2">
      <c r="B1334" s="215"/>
      <c r="C1334" s="215"/>
      <c r="D1334" s="215"/>
      <c r="E1334" s="215"/>
      <c r="F1334" s="215"/>
      <c r="G1334" s="215"/>
      <c r="H1334" s="215"/>
      <c r="I1334" s="215"/>
      <c r="J1334" s="215"/>
      <c r="K1334" s="215"/>
      <c r="L1334" s="215"/>
      <c r="M1334" s="215"/>
      <c r="N1334" s="33"/>
      <c r="P1334" s="33"/>
      <c r="Q1334" s="33"/>
      <c r="S1334" s="33"/>
      <c r="T1334" s="34"/>
      <c r="U1334" s="34"/>
      <c r="V1334" s="34"/>
      <c r="AK1334" s="33"/>
      <c r="AT1334" s="33"/>
      <c r="AU1334" s="33"/>
      <c r="AV1334" s="33"/>
    </row>
    <row r="1335" spans="2:48" s="31" customFormat="1" x14ac:dyDescent="0.2">
      <c r="B1335" s="215"/>
      <c r="C1335" s="215"/>
      <c r="D1335" s="215"/>
      <c r="E1335" s="215"/>
      <c r="F1335" s="215"/>
      <c r="G1335" s="215"/>
      <c r="H1335" s="215"/>
      <c r="I1335" s="215"/>
      <c r="J1335" s="215"/>
      <c r="K1335" s="215"/>
      <c r="L1335" s="215"/>
      <c r="M1335" s="215"/>
      <c r="N1335" s="33"/>
      <c r="P1335" s="33"/>
      <c r="Q1335" s="33"/>
      <c r="S1335" s="33"/>
      <c r="T1335" s="34"/>
      <c r="U1335" s="34"/>
      <c r="V1335" s="34"/>
      <c r="AK1335" s="33"/>
      <c r="AT1335" s="33"/>
      <c r="AU1335" s="33"/>
      <c r="AV1335" s="33"/>
    </row>
    <row r="1336" spans="2:48" s="31" customFormat="1" x14ac:dyDescent="0.2">
      <c r="B1336" s="215"/>
      <c r="C1336" s="215"/>
      <c r="D1336" s="215"/>
      <c r="E1336" s="215"/>
      <c r="F1336" s="215"/>
      <c r="G1336" s="215"/>
      <c r="H1336" s="215"/>
      <c r="I1336" s="215"/>
      <c r="J1336" s="215"/>
      <c r="K1336" s="215"/>
      <c r="L1336" s="215"/>
      <c r="M1336" s="215"/>
      <c r="N1336" s="33"/>
      <c r="P1336" s="33"/>
      <c r="Q1336" s="33"/>
      <c r="S1336" s="33"/>
      <c r="T1336" s="34"/>
      <c r="U1336" s="34"/>
      <c r="V1336" s="34"/>
      <c r="AK1336" s="33"/>
      <c r="AT1336" s="33"/>
      <c r="AU1336" s="33"/>
      <c r="AV1336" s="33"/>
    </row>
    <row r="1337" spans="2:48" s="31" customFormat="1" x14ac:dyDescent="0.2">
      <c r="B1337" s="215"/>
      <c r="C1337" s="215"/>
      <c r="D1337" s="215"/>
      <c r="E1337" s="215"/>
      <c r="F1337" s="215"/>
      <c r="G1337" s="215"/>
      <c r="H1337" s="215"/>
      <c r="I1337" s="215"/>
      <c r="J1337" s="215"/>
      <c r="K1337" s="215"/>
      <c r="L1337" s="215"/>
      <c r="M1337" s="215"/>
      <c r="N1337" s="33"/>
      <c r="P1337" s="33"/>
      <c r="Q1337" s="33"/>
      <c r="S1337" s="33"/>
      <c r="T1337" s="34"/>
      <c r="U1337" s="34"/>
      <c r="V1337" s="34"/>
      <c r="AK1337" s="33"/>
      <c r="AT1337" s="33"/>
      <c r="AU1337" s="33"/>
      <c r="AV1337" s="33"/>
    </row>
    <row r="1338" spans="2:48" s="31" customFormat="1" x14ac:dyDescent="0.2">
      <c r="B1338" s="215"/>
      <c r="C1338" s="215"/>
      <c r="D1338" s="215"/>
      <c r="E1338" s="215"/>
      <c r="F1338" s="215"/>
      <c r="G1338" s="215"/>
      <c r="H1338" s="215"/>
      <c r="I1338" s="215"/>
      <c r="J1338" s="215"/>
      <c r="K1338" s="215"/>
      <c r="L1338" s="215"/>
      <c r="M1338" s="215"/>
      <c r="N1338" s="33"/>
      <c r="P1338" s="33"/>
      <c r="Q1338" s="33"/>
      <c r="S1338" s="33"/>
      <c r="T1338" s="34"/>
      <c r="U1338" s="34"/>
      <c r="V1338" s="34"/>
      <c r="AK1338" s="33"/>
      <c r="AT1338" s="33"/>
      <c r="AU1338" s="33"/>
      <c r="AV1338" s="33"/>
    </row>
    <row r="1339" spans="2:48" s="31" customFormat="1" x14ac:dyDescent="0.2">
      <c r="B1339" s="215"/>
      <c r="C1339" s="215"/>
      <c r="D1339" s="215"/>
      <c r="E1339" s="215"/>
      <c r="F1339" s="215"/>
      <c r="G1339" s="215"/>
      <c r="H1339" s="215"/>
      <c r="I1339" s="215"/>
      <c r="J1339" s="215"/>
      <c r="K1339" s="215"/>
      <c r="L1339" s="215"/>
      <c r="M1339" s="215"/>
      <c r="N1339" s="33"/>
      <c r="P1339" s="33"/>
      <c r="Q1339" s="33"/>
      <c r="S1339" s="33"/>
      <c r="T1339" s="34"/>
      <c r="U1339" s="34"/>
      <c r="V1339" s="34"/>
      <c r="AK1339" s="33"/>
      <c r="AT1339" s="33"/>
      <c r="AU1339" s="33"/>
      <c r="AV1339" s="33"/>
    </row>
    <row r="1340" spans="2:48" s="31" customFormat="1" x14ac:dyDescent="0.2">
      <c r="B1340" s="215"/>
      <c r="C1340" s="215"/>
      <c r="D1340" s="215"/>
      <c r="E1340" s="215"/>
      <c r="F1340" s="215"/>
      <c r="G1340" s="215"/>
      <c r="H1340" s="215"/>
      <c r="I1340" s="215"/>
      <c r="J1340" s="215"/>
      <c r="K1340" s="215"/>
      <c r="L1340" s="215"/>
      <c r="M1340" s="215"/>
      <c r="N1340" s="33"/>
      <c r="P1340" s="33"/>
      <c r="Q1340" s="33"/>
      <c r="S1340" s="33"/>
      <c r="T1340" s="34"/>
      <c r="U1340" s="34"/>
      <c r="V1340" s="34"/>
      <c r="AK1340" s="33"/>
      <c r="AT1340" s="33"/>
      <c r="AU1340" s="33"/>
      <c r="AV1340" s="33"/>
    </row>
    <row r="1341" spans="2:48" s="31" customFormat="1" x14ac:dyDescent="0.2">
      <c r="B1341" s="215"/>
      <c r="C1341" s="215"/>
      <c r="D1341" s="215"/>
      <c r="E1341" s="215"/>
      <c r="F1341" s="215"/>
      <c r="G1341" s="215"/>
      <c r="H1341" s="215"/>
      <c r="I1341" s="215"/>
      <c r="J1341" s="215"/>
      <c r="K1341" s="215"/>
      <c r="L1341" s="215"/>
      <c r="M1341" s="215"/>
      <c r="N1341" s="33"/>
      <c r="P1341" s="33"/>
      <c r="Q1341" s="33"/>
      <c r="S1341" s="33"/>
      <c r="T1341" s="34"/>
      <c r="U1341" s="34"/>
      <c r="V1341" s="34"/>
      <c r="AK1341" s="33"/>
      <c r="AT1341" s="33"/>
      <c r="AU1341" s="33"/>
      <c r="AV1341" s="33"/>
    </row>
    <row r="1342" spans="2:48" s="31" customFormat="1" x14ac:dyDescent="0.2">
      <c r="B1342" s="215"/>
      <c r="C1342" s="215"/>
      <c r="D1342" s="215"/>
      <c r="E1342" s="215"/>
      <c r="F1342" s="215"/>
      <c r="G1342" s="215"/>
      <c r="H1342" s="215"/>
      <c r="I1342" s="215"/>
      <c r="J1342" s="215"/>
      <c r="K1342" s="215"/>
      <c r="L1342" s="215"/>
      <c r="M1342" s="215"/>
      <c r="N1342" s="33"/>
      <c r="P1342" s="33"/>
      <c r="Q1342" s="33"/>
      <c r="S1342" s="33"/>
      <c r="T1342" s="34"/>
      <c r="U1342" s="34"/>
      <c r="V1342" s="34"/>
      <c r="AK1342" s="33"/>
      <c r="AT1342" s="33"/>
      <c r="AU1342" s="33"/>
      <c r="AV1342" s="33"/>
    </row>
    <row r="1343" spans="2:48" s="31" customFormat="1" x14ac:dyDescent="0.2">
      <c r="B1343" s="215"/>
      <c r="C1343" s="215"/>
      <c r="D1343" s="215"/>
      <c r="E1343" s="215"/>
      <c r="F1343" s="215"/>
      <c r="G1343" s="215"/>
      <c r="H1343" s="215"/>
      <c r="I1343" s="215"/>
      <c r="J1343" s="215"/>
      <c r="K1343" s="215"/>
      <c r="L1343" s="215"/>
      <c r="M1343" s="215"/>
      <c r="N1343" s="33"/>
      <c r="P1343" s="33"/>
      <c r="Q1343" s="33"/>
      <c r="S1343" s="33"/>
      <c r="T1343" s="34"/>
      <c r="U1343" s="34"/>
      <c r="V1343" s="34"/>
      <c r="AK1343" s="33"/>
      <c r="AT1343" s="33"/>
      <c r="AU1343" s="33"/>
      <c r="AV1343" s="33"/>
    </row>
    <row r="1344" spans="2:48" s="31" customFormat="1" x14ac:dyDescent="0.2">
      <c r="B1344" s="215"/>
      <c r="C1344" s="215"/>
      <c r="D1344" s="215"/>
      <c r="E1344" s="215"/>
      <c r="F1344" s="215"/>
      <c r="G1344" s="215"/>
      <c r="H1344" s="215"/>
      <c r="I1344" s="215"/>
      <c r="J1344" s="215"/>
      <c r="K1344" s="215"/>
      <c r="L1344" s="215"/>
      <c r="M1344" s="215"/>
      <c r="N1344" s="33"/>
      <c r="P1344" s="33"/>
      <c r="Q1344" s="33"/>
      <c r="S1344" s="33"/>
      <c r="T1344" s="34"/>
      <c r="U1344" s="34"/>
      <c r="V1344" s="34"/>
      <c r="AK1344" s="33"/>
      <c r="AT1344" s="33"/>
      <c r="AU1344" s="33"/>
      <c r="AV1344" s="33"/>
    </row>
    <row r="1345" spans="2:48" s="31" customFormat="1" x14ac:dyDescent="0.2">
      <c r="B1345" s="215"/>
      <c r="C1345" s="215"/>
      <c r="D1345" s="215"/>
      <c r="E1345" s="215"/>
      <c r="F1345" s="215"/>
      <c r="G1345" s="215"/>
      <c r="H1345" s="215"/>
      <c r="I1345" s="215"/>
      <c r="J1345" s="215"/>
      <c r="K1345" s="215"/>
      <c r="L1345" s="215"/>
      <c r="M1345" s="215"/>
      <c r="N1345" s="33"/>
      <c r="P1345" s="33"/>
      <c r="Q1345" s="33"/>
      <c r="S1345" s="33"/>
      <c r="T1345" s="34"/>
      <c r="U1345" s="34"/>
      <c r="V1345" s="34"/>
      <c r="AK1345" s="33"/>
      <c r="AT1345" s="33"/>
      <c r="AU1345" s="33"/>
      <c r="AV1345" s="33"/>
    </row>
    <row r="1346" spans="2:48" s="31" customFormat="1" x14ac:dyDescent="0.2">
      <c r="B1346" s="215"/>
      <c r="C1346" s="215"/>
      <c r="D1346" s="215"/>
      <c r="E1346" s="215"/>
      <c r="F1346" s="215"/>
      <c r="G1346" s="215"/>
      <c r="H1346" s="215"/>
      <c r="I1346" s="215"/>
      <c r="J1346" s="215"/>
      <c r="K1346" s="215"/>
      <c r="L1346" s="215"/>
      <c r="M1346" s="215"/>
      <c r="N1346" s="33"/>
      <c r="P1346" s="33"/>
      <c r="Q1346" s="33"/>
      <c r="S1346" s="33"/>
      <c r="T1346" s="34"/>
      <c r="U1346" s="34"/>
      <c r="V1346" s="34"/>
      <c r="AK1346" s="33"/>
      <c r="AT1346" s="33"/>
      <c r="AU1346" s="33"/>
      <c r="AV1346" s="33"/>
    </row>
    <row r="1347" spans="2:48" s="31" customFormat="1" x14ac:dyDescent="0.2">
      <c r="B1347" s="215"/>
      <c r="C1347" s="215"/>
      <c r="D1347" s="215"/>
      <c r="E1347" s="215"/>
      <c r="F1347" s="215"/>
      <c r="G1347" s="215"/>
      <c r="H1347" s="215"/>
      <c r="I1347" s="215"/>
      <c r="J1347" s="215"/>
      <c r="K1347" s="215"/>
      <c r="L1347" s="215"/>
      <c r="M1347" s="215"/>
      <c r="N1347" s="33"/>
      <c r="P1347" s="33"/>
      <c r="Q1347" s="33"/>
      <c r="S1347" s="33"/>
      <c r="T1347" s="34"/>
      <c r="U1347" s="34"/>
      <c r="V1347" s="34"/>
      <c r="AK1347" s="33"/>
      <c r="AT1347" s="33"/>
      <c r="AU1347" s="33"/>
      <c r="AV1347" s="33"/>
    </row>
    <row r="1348" spans="2:48" s="31" customFormat="1" x14ac:dyDescent="0.2">
      <c r="B1348" s="215"/>
      <c r="C1348" s="215"/>
      <c r="D1348" s="215"/>
      <c r="E1348" s="215"/>
      <c r="F1348" s="215"/>
      <c r="G1348" s="215"/>
      <c r="H1348" s="215"/>
      <c r="I1348" s="215"/>
      <c r="J1348" s="215"/>
      <c r="K1348" s="215"/>
      <c r="L1348" s="215"/>
      <c r="M1348" s="215"/>
      <c r="N1348" s="33"/>
      <c r="P1348" s="33"/>
      <c r="Q1348" s="33"/>
      <c r="S1348" s="33"/>
      <c r="T1348" s="34"/>
      <c r="U1348" s="34"/>
      <c r="V1348" s="34"/>
      <c r="AK1348" s="33"/>
      <c r="AT1348" s="33"/>
      <c r="AU1348" s="33"/>
      <c r="AV1348" s="33"/>
    </row>
    <row r="1349" spans="2:48" s="31" customFormat="1" x14ac:dyDescent="0.2">
      <c r="B1349" s="215"/>
      <c r="C1349" s="215"/>
      <c r="D1349" s="215"/>
      <c r="E1349" s="215"/>
      <c r="F1349" s="215"/>
      <c r="G1349" s="215"/>
      <c r="H1349" s="215"/>
      <c r="I1349" s="215"/>
      <c r="J1349" s="215"/>
      <c r="K1349" s="215"/>
      <c r="L1349" s="215"/>
      <c r="M1349" s="215"/>
      <c r="N1349" s="33"/>
      <c r="P1349" s="33"/>
      <c r="Q1349" s="33"/>
      <c r="S1349" s="33"/>
      <c r="T1349" s="34"/>
      <c r="U1349" s="34"/>
      <c r="V1349" s="34"/>
      <c r="AK1349" s="33"/>
      <c r="AT1349" s="33"/>
      <c r="AU1349" s="33"/>
      <c r="AV1349" s="33"/>
    </row>
    <row r="1350" spans="2:48" s="31" customFormat="1" x14ac:dyDescent="0.2">
      <c r="B1350" s="215"/>
      <c r="C1350" s="215"/>
      <c r="D1350" s="215"/>
      <c r="E1350" s="215"/>
      <c r="F1350" s="215"/>
      <c r="G1350" s="215"/>
      <c r="H1350" s="215"/>
      <c r="I1350" s="215"/>
      <c r="J1350" s="215"/>
      <c r="K1350" s="215"/>
      <c r="L1350" s="215"/>
      <c r="M1350" s="215"/>
      <c r="N1350" s="33"/>
      <c r="P1350" s="33"/>
      <c r="Q1350" s="33"/>
      <c r="S1350" s="33"/>
      <c r="T1350" s="34"/>
      <c r="U1350" s="34"/>
      <c r="V1350" s="34"/>
      <c r="AK1350" s="33"/>
      <c r="AT1350" s="33"/>
      <c r="AU1350" s="33"/>
      <c r="AV1350" s="33"/>
    </row>
    <row r="1351" spans="2:48" s="31" customFormat="1" x14ac:dyDescent="0.2">
      <c r="B1351" s="215"/>
      <c r="C1351" s="215"/>
      <c r="D1351" s="215"/>
      <c r="E1351" s="215"/>
      <c r="F1351" s="215"/>
      <c r="G1351" s="215"/>
      <c r="H1351" s="215"/>
      <c r="I1351" s="215"/>
      <c r="J1351" s="215"/>
      <c r="K1351" s="215"/>
      <c r="L1351" s="215"/>
      <c r="M1351" s="215"/>
      <c r="N1351" s="33"/>
      <c r="P1351" s="33"/>
      <c r="Q1351" s="33"/>
      <c r="S1351" s="33"/>
      <c r="T1351" s="34"/>
      <c r="U1351" s="34"/>
      <c r="V1351" s="34"/>
      <c r="AK1351" s="33"/>
      <c r="AT1351" s="33"/>
      <c r="AU1351" s="33"/>
      <c r="AV1351" s="33"/>
    </row>
    <row r="1352" spans="2:48" s="31" customFormat="1" x14ac:dyDescent="0.2">
      <c r="B1352" s="215"/>
      <c r="C1352" s="215"/>
      <c r="D1352" s="215"/>
      <c r="E1352" s="215"/>
      <c r="F1352" s="215"/>
      <c r="G1352" s="215"/>
      <c r="H1352" s="215"/>
      <c r="I1352" s="215"/>
      <c r="J1352" s="215"/>
      <c r="K1352" s="215"/>
      <c r="L1352" s="215"/>
      <c r="M1352" s="215"/>
      <c r="N1352" s="33"/>
      <c r="P1352" s="33"/>
      <c r="Q1352" s="33"/>
      <c r="S1352" s="33"/>
      <c r="T1352" s="34"/>
      <c r="U1352" s="34"/>
      <c r="V1352" s="34"/>
      <c r="AK1352" s="33"/>
      <c r="AT1352" s="33"/>
      <c r="AU1352" s="33"/>
      <c r="AV1352" s="33"/>
    </row>
    <row r="1353" spans="2:48" s="31" customFormat="1" x14ac:dyDescent="0.2">
      <c r="B1353" s="215"/>
      <c r="C1353" s="215"/>
      <c r="D1353" s="215"/>
      <c r="E1353" s="215"/>
      <c r="F1353" s="215"/>
      <c r="G1353" s="215"/>
      <c r="H1353" s="215"/>
      <c r="I1353" s="215"/>
      <c r="J1353" s="215"/>
      <c r="K1353" s="215"/>
      <c r="L1353" s="215"/>
      <c r="M1353" s="215"/>
      <c r="N1353" s="33"/>
      <c r="P1353" s="33"/>
      <c r="Q1353" s="33"/>
      <c r="S1353" s="33"/>
      <c r="T1353" s="34"/>
      <c r="U1353" s="34"/>
      <c r="V1353" s="34"/>
      <c r="AK1353" s="33"/>
      <c r="AT1353" s="33"/>
      <c r="AU1353" s="33"/>
      <c r="AV1353" s="33"/>
    </row>
    <row r="1354" spans="2:48" s="31" customFormat="1" x14ac:dyDescent="0.2">
      <c r="B1354" s="215"/>
      <c r="C1354" s="215"/>
      <c r="D1354" s="215"/>
      <c r="E1354" s="215"/>
      <c r="F1354" s="215"/>
      <c r="G1354" s="215"/>
      <c r="H1354" s="215"/>
      <c r="I1354" s="215"/>
      <c r="J1354" s="215"/>
      <c r="K1354" s="215"/>
      <c r="L1354" s="215"/>
      <c r="M1354" s="215"/>
      <c r="N1354" s="33"/>
      <c r="P1354" s="33"/>
      <c r="Q1354" s="33"/>
      <c r="S1354" s="33"/>
      <c r="T1354" s="34"/>
      <c r="U1354" s="34"/>
      <c r="V1354" s="34"/>
      <c r="AK1354" s="33"/>
      <c r="AT1354" s="33"/>
      <c r="AU1354" s="33"/>
      <c r="AV1354" s="33"/>
    </row>
    <row r="1355" spans="2:48" s="31" customFormat="1" x14ac:dyDescent="0.2">
      <c r="B1355" s="215"/>
      <c r="C1355" s="215"/>
      <c r="D1355" s="215"/>
      <c r="E1355" s="215"/>
      <c r="F1355" s="215"/>
      <c r="G1355" s="215"/>
      <c r="H1355" s="215"/>
      <c r="I1355" s="215"/>
      <c r="J1355" s="215"/>
      <c r="K1355" s="215"/>
      <c r="L1355" s="215"/>
      <c r="M1355" s="215"/>
      <c r="N1355" s="33"/>
      <c r="P1355" s="33"/>
      <c r="Q1355" s="33"/>
      <c r="S1355" s="33"/>
      <c r="T1355" s="34"/>
      <c r="U1355" s="34"/>
      <c r="V1355" s="34"/>
      <c r="AK1355" s="33"/>
      <c r="AT1355" s="33"/>
      <c r="AU1355" s="33"/>
      <c r="AV1355" s="33"/>
    </row>
    <row r="1356" spans="2:48" s="31" customFormat="1" x14ac:dyDescent="0.2">
      <c r="B1356" s="215"/>
      <c r="C1356" s="215"/>
      <c r="D1356" s="215"/>
      <c r="E1356" s="215"/>
      <c r="F1356" s="215"/>
      <c r="G1356" s="215"/>
      <c r="H1356" s="215"/>
      <c r="I1356" s="215"/>
      <c r="J1356" s="215"/>
      <c r="K1356" s="215"/>
      <c r="L1356" s="215"/>
      <c r="M1356" s="215"/>
      <c r="N1356" s="33"/>
      <c r="P1356" s="33"/>
      <c r="Q1356" s="33"/>
      <c r="S1356" s="33"/>
      <c r="T1356" s="34"/>
      <c r="U1356" s="34"/>
      <c r="V1356" s="34"/>
      <c r="AK1356" s="33"/>
      <c r="AT1356" s="33"/>
      <c r="AU1356" s="33"/>
      <c r="AV1356" s="33"/>
    </row>
    <row r="1357" spans="2:48" s="31" customFormat="1" x14ac:dyDescent="0.2">
      <c r="B1357" s="215"/>
      <c r="C1357" s="215"/>
      <c r="D1357" s="215"/>
      <c r="E1357" s="215"/>
      <c r="F1357" s="215"/>
      <c r="G1357" s="215"/>
      <c r="H1357" s="215"/>
      <c r="I1357" s="215"/>
      <c r="J1357" s="215"/>
      <c r="K1357" s="215"/>
      <c r="L1357" s="215"/>
      <c r="M1357" s="215"/>
      <c r="N1357" s="33"/>
      <c r="P1357" s="33"/>
      <c r="Q1357" s="33"/>
      <c r="S1357" s="33"/>
      <c r="T1357" s="34"/>
      <c r="U1357" s="34"/>
      <c r="V1357" s="34"/>
      <c r="AK1357" s="33"/>
      <c r="AT1357" s="33"/>
      <c r="AU1357" s="33"/>
      <c r="AV1357" s="33"/>
    </row>
    <row r="1358" spans="2:48" s="31" customFormat="1" x14ac:dyDescent="0.2">
      <c r="B1358" s="215"/>
      <c r="C1358" s="215"/>
      <c r="D1358" s="215"/>
      <c r="E1358" s="215"/>
      <c r="F1358" s="215"/>
      <c r="G1358" s="215"/>
      <c r="H1358" s="215"/>
      <c r="I1358" s="215"/>
      <c r="J1358" s="215"/>
      <c r="K1358" s="215"/>
      <c r="L1358" s="215"/>
      <c r="M1358" s="215"/>
      <c r="N1358" s="33"/>
      <c r="P1358" s="33"/>
      <c r="Q1358" s="33"/>
      <c r="S1358" s="33"/>
      <c r="T1358" s="34"/>
      <c r="U1358" s="34"/>
      <c r="V1358" s="34"/>
      <c r="AK1358" s="33"/>
      <c r="AT1358" s="33"/>
      <c r="AU1358" s="33"/>
      <c r="AV1358" s="33"/>
    </row>
    <row r="1359" spans="2:48" s="31" customFormat="1" x14ac:dyDescent="0.2">
      <c r="B1359" s="215"/>
      <c r="C1359" s="215"/>
      <c r="D1359" s="215"/>
      <c r="E1359" s="215"/>
      <c r="F1359" s="215"/>
      <c r="G1359" s="215"/>
      <c r="H1359" s="215"/>
      <c r="I1359" s="215"/>
      <c r="J1359" s="215"/>
      <c r="K1359" s="215"/>
      <c r="L1359" s="215"/>
      <c r="M1359" s="215"/>
      <c r="N1359" s="33"/>
      <c r="P1359" s="33"/>
      <c r="Q1359" s="33"/>
      <c r="S1359" s="33"/>
      <c r="T1359" s="34"/>
      <c r="U1359" s="34"/>
      <c r="V1359" s="34"/>
      <c r="AK1359" s="33"/>
      <c r="AT1359" s="33"/>
      <c r="AU1359" s="33"/>
      <c r="AV1359" s="33"/>
    </row>
    <row r="1360" spans="2:48" s="31" customFormat="1" x14ac:dyDescent="0.2">
      <c r="B1360" s="215"/>
      <c r="C1360" s="215"/>
      <c r="D1360" s="215"/>
      <c r="E1360" s="215"/>
      <c r="F1360" s="215"/>
      <c r="G1360" s="215"/>
      <c r="H1360" s="215"/>
      <c r="I1360" s="215"/>
      <c r="J1360" s="215"/>
      <c r="K1360" s="215"/>
      <c r="L1360" s="215"/>
      <c r="M1360" s="215"/>
      <c r="N1360" s="33"/>
      <c r="P1360" s="33"/>
      <c r="Q1360" s="33"/>
      <c r="S1360" s="33"/>
      <c r="T1360" s="34"/>
      <c r="U1360" s="34"/>
      <c r="V1360" s="34"/>
      <c r="AK1360" s="33"/>
      <c r="AT1360" s="33"/>
      <c r="AU1360" s="33"/>
      <c r="AV1360" s="33"/>
    </row>
    <row r="1361" spans="2:48" s="31" customFormat="1" x14ac:dyDescent="0.2">
      <c r="B1361" s="215"/>
      <c r="C1361" s="215"/>
      <c r="D1361" s="215"/>
      <c r="E1361" s="215"/>
      <c r="F1361" s="215"/>
      <c r="G1361" s="215"/>
      <c r="H1361" s="215"/>
      <c r="I1361" s="215"/>
      <c r="J1361" s="215"/>
      <c r="K1361" s="215"/>
      <c r="L1361" s="215"/>
      <c r="M1361" s="215"/>
      <c r="N1361" s="33"/>
      <c r="P1361" s="33"/>
      <c r="Q1361" s="33"/>
      <c r="S1361" s="33"/>
      <c r="T1361" s="34"/>
      <c r="U1361" s="34"/>
      <c r="V1361" s="34"/>
      <c r="AK1361" s="33"/>
      <c r="AT1361" s="33"/>
      <c r="AU1361" s="33"/>
      <c r="AV1361" s="33"/>
    </row>
    <row r="1362" spans="2:48" s="31" customFormat="1" x14ac:dyDescent="0.2">
      <c r="B1362" s="215"/>
      <c r="C1362" s="215"/>
      <c r="D1362" s="215"/>
      <c r="E1362" s="215"/>
      <c r="F1362" s="215"/>
      <c r="G1362" s="215"/>
      <c r="H1362" s="215"/>
      <c r="I1362" s="215"/>
      <c r="J1362" s="215"/>
      <c r="K1362" s="215"/>
      <c r="L1362" s="215"/>
      <c r="M1362" s="215"/>
      <c r="N1362" s="33"/>
      <c r="P1362" s="33"/>
      <c r="Q1362" s="33"/>
      <c r="S1362" s="33"/>
      <c r="T1362" s="34"/>
      <c r="U1362" s="34"/>
      <c r="V1362" s="34"/>
      <c r="AK1362" s="33"/>
      <c r="AT1362" s="33"/>
      <c r="AU1362" s="33"/>
      <c r="AV1362" s="33"/>
    </row>
    <row r="1363" spans="2:48" s="31" customFormat="1" x14ac:dyDescent="0.2">
      <c r="B1363" s="215"/>
      <c r="C1363" s="215"/>
      <c r="D1363" s="215"/>
      <c r="E1363" s="215"/>
      <c r="F1363" s="215"/>
      <c r="G1363" s="215"/>
      <c r="H1363" s="215"/>
      <c r="I1363" s="215"/>
      <c r="J1363" s="215"/>
      <c r="K1363" s="215"/>
      <c r="L1363" s="215"/>
      <c r="M1363" s="215"/>
      <c r="N1363" s="33"/>
      <c r="P1363" s="33"/>
      <c r="Q1363" s="33"/>
      <c r="S1363" s="33"/>
      <c r="T1363" s="34"/>
      <c r="U1363" s="34"/>
      <c r="V1363" s="34"/>
      <c r="AK1363" s="33"/>
      <c r="AT1363" s="33"/>
      <c r="AU1363" s="33"/>
      <c r="AV1363" s="33"/>
    </row>
    <row r="1364" spans="2:48" s="31" customFormat="1" x14ac:dyDescent="0.2">
      <c r="B1364" s="215"/>
      <c r="C1364" s="215"/>
      <c r="D1364" s="215"/>
      <c r="E1364" s="215"/>
      <c r="F1364" s="215"/>
      <c r="G1364" s="215"/>
      <c r="H1364" s="215"/>
      <c r="I1364" s="215"/>
      <c r="J1364" s="215"/>
      <c r="K1364" s="215"/>
      <c r="L1364" s="215"/>
      <c r="M1364" s="215"/>
      <c r="N1364" s="33"/>
      <c r="P1364" s="33"/>
      <c r="Q1364" s="33"/>
      <c r="S1364" s="33"/>
      <c r="T1364" s="34"/>
      <c r="U1364" s="34"/>
      <c r="V1364" s="34"/>
      <c r="AK1364" s="33"/>
      <c r="AT1364" s="33"/>
      <c r="AU1364" s="33"/>
      <c r="AV1364" s="33"/>
    </row>
    <row r="1365" spans="2:48" s="31" customFormat="1" x14ac:dyDescent="0.2">
      <c r="B1365" s="215"/>
      <c r="C1365" s="215"/>
      <c r="D1365" s="215"/>
      <c r="E1365" s="215"/>
      <c r="F1365" s="215"/>
      <c r="G1365" s="215"/>
      <c r="H1365" s="215"/>
      <c r="I1365" s="215"/>
      <c r="J1365" s="215"/>
      <c r="K1365" s="215"/>
      <c r="L1365" s="215"/>
      <c r="M1365" s="215"/>
      <c r="N1365" s="33"/>
      <c r="P1365" s="33"/>
      <c r="Q1365" s="33"/>
      <c r="S1365" s="33"/>
      <c r="T1365" s="34"/>
      <c r="U1365" s="34"/>
      <c r="V1365" s="34"/>
      <c r="AK1365" s="33"/>
      <c r="AT1365" s="33"/>
      <c r="AU1365" s="33"/>
      <c r="AV1365" s="33"/>
    </row>
    <row r="1366" spans="2:48" s="31" customFormat="1" x14ac:dyDescent="0.2">
      <c r="B1366" s="215"/>
      <c r="C1366" s="215"/>
      <c r="D1366" s="215"/>
      <c r="E1366" s="215"/>
      <c r="F1366" s="215"/>
      <c r="G1366" s="215"/>
      <c r="H1366" s="215"/>
      <c r="I1366" s="215"/>
      <c r="J1366" s="215"/>
      <c r="K1366" s="215"/>
      <c r="L1366" s="215"/>
      <c r="M1366" s="215"/>
      <c r="N1366" s="33"/>
      <c r="P1366" s="33"/>
      <c r="Q1366" s="33"/>
      <c r="S1366" s="33"/>
      <c r="T1366" s="34"/>
      <c r="U1366" s="34"/>
      <c r="V1366" s="34"/>
      <c r="AK1366" s="33"/>
      <c r="AT1366" s="33"/>
      <c r="AU1366" s="33"/>
      <c r="AV1366" s="33"/>
    </row>
    <row r="1367" spans="2:48" s="31" customFormat="1" x14ac:dyDescent="0.2">
      <c r="B1367" s="215"/>
      <c r="C1367" s="215"/>
      <c r="D1367" s="215"/>
      <c r="E1367" s="215"/>
      <c r="F1367" s="215"/>
      <c r="G1367" s="215"/>
      <c r="H1367" s="215"/>
      <c r="I1367" s="215"/>
      <c r="J1367" s="215"/>
      <c r="K1367" s="215"/>
      <c r="L1367" s="215"/>
      <c r="M1367" s="215"/>
      <c r="N1367" s="33"/>
      <c r="P1367" s="33"/>
      <c r="Q1367" s="33"/>
      <c r="S1367" s="33"/>
      <c r="T1367" s="34"/>
      <c r="U1367" s="34"/>
      <c r="V1367" s="34"/>
      <c r="AK1367" s="33"/>
      <c r="AT1367" s="33"/>
      <c r="AU1367" s="33"/>
      <c r="AV1367" s="33"/>
    </row>
    <row r="1368" spans="2:48" s="31" customFormat="1" x14ac:dyDescent="0.2">
      <c r="B1368" s="215"/>
      <c r="C1368" s="215"/>
      <c r="D1368" s="215"/>
      <c r="E1368" s="215"/>
      <c r="F1368" s="215"/>
      <c r="G1368" s="215"/>
      <c r="H1368" s="215"/>
      <c r="I1368" s="215"/>
      <c r="J1368" s="215"/>
      <c r="K1368" s="215"/>
      <c r="L1368" s="215"/>
      <c r="M1368" s="215"/>
      <c r="N1368" s="33"/>
      <c r="P1368" s="33"/>
      <c r="Q1368" s="33"/>
      <c r="S1368" s="33"/>
      <c r="T1368" s="34"/>
      <c r="U1368" s="34"/>
      <c r="V1368" s="34"/>
      <c r="AK1368" s="33"/>
      <c r="AT1368" s="33"/>
      <c r="AU1368" s="33"/>
      <c r="AV1368" s="33"/>
    </row>
    <row r="1369" spans="2:48" s="31" customFormat="1" x14ac:dyDescent="0.2">
      <c r="B1369" s="215"/>
      <c r="C1369" s="215"/>
      <c r="D1369" s="215"/>
      <c r="E1369" s="215"/>
      <c r="F1369" s="215"/>
      <c r="G1369" s="215"/>
      <c r="H1369" s="215"/>
      <c r="I1369" s="215"/>
      <c r="J1369" s="215"/>
      <c r="K1369" s="215"/>
      <c r="L1369" s="215"/>
      <c r="M1369" s="215"/>
      <c r="N1369" s="33"/>
      <c r="P1369" s="33"/>
      <c r="Q1369" s="33"/>
      <c r="S1369" s="33"/>
      <c r="T1369" s="34"/>
      <c r="U1369" s="34"/>
      <c r="V1369" s="34"/>
      <c r="AK1369" s="33"/>
      <c r="AT1369" s="33"/>
      <c r="AU1369" s="33"/>
      <c r="AV1369" s="33"/>
    </row>
    <row r="1370" spans="2:48" s="31" customFormat="1" x14ac:dyDescent="0.2">
      <c r="B1370" s="215"/>
      <c r="C1370" s="215"/>
      <c r="D1370" s="215"/>
      <c r="E1370" s="215"/>
      <c r="F1370" s="215"/>
      <c r="G1370" s="215"/>
      <c r="H1370" s="215"/>
      <c r="I1370" s="215"/>
      <c r="J1370" s="215"/>
      <c r="K1370" s="215"/>
      <c r="L1370" s="215"/>
      <c r="M1370" s="215"/>
      <c r="N1370" s="33"/>
      <c r="P1370" s="33"/>
      <c r="Q1370" s="33"/>
      <c r="S1370" s="33"/>
      <c r="T1370" s="34"/>
      <c r="U1370" s="34"/>
      <c r="V1370" s="34"/>
      <c r="AK1370" s="33"/>
      <c r="AT1370" s="33"/>
      <c r="AU1370" s="33"/>
      <c r="AV1370" s="33"/>
    </row>
    <row r="1371" spans="2:48" s="31" customFormat="1" x14ac:dyDescent="0.2">
      <c r="B1371" s="215"/>
      <c r="C1371" s="215"/>
      <c r="D1371" s="215"/>
      <c r="E1371" s="215"/>
      <c r="F1371" s="215"/>
      <c r="G1371" s="215"/>
      <c r="H1371" s="215"/>
      <c r="I1371" s="215"/>
      <c r="J1371" s="215"/>
      <c r="K1371" s="215"/>
      <c r="L1371" s="215"/>
      <c r="M1371" s="215"/>
      <c r="N1371" s="33"/>
      <c r="P1371" s="33"/>
      <c r="Q1371" s="33"/>
      <c r="S1371" s="33"/>
      <c r="T1371" s="34"/>
      <c r="U1371" s="34"/>
      <c r="V1371" s="34"/>
      <c r="AK1371" s="33"/>
      <c r="AT1371" s="33"/>
      <c r="AU1371" s="33"/>
      <c r="AV1371" s="33"/>
    </row>
    <row r="1372" spans="2:48" s="31" customFormat="1" x14ac:dyDescent="0.2">
      <c r="B1372" s="215"/>
      <c r="C1372" s="215"/>
      <c r="D1372" s="215"/>
      <c r="E1372" s="215"/>
      <c r="F1372" s="215"/>
      <c r="G1372" s="215"/>
      <c r="H1372" s="215"/>
      <c r="I1372" s="215"/>
      <c r="J1372" s="215"/>
      <c r="K1372" s="215"/>
      <c r="L1372" s="215"/>
      <c r="M1372" s="215"/>
      <c r="N1372" s="33"/>
      <c r="P1372" s="33"/>
      <c r="Q1372" s="33"/>
      <c r="S1372" s="33"/>
      <c r="T1372" s="34"/>
      <c r="U1372" s="34"/>
      <c r="V1372" s="34"/>
      <c r="AK1372" s="33"/>
      <c r="AT1372" s="33"/>
      <c r="AU1372" s="33"/>
      <c r="AV1372" s="33"/>
    </row>
    <row r="1373" spans="2:48" s="31" customFormat="1" x14ac:dyDescent="0.2">
      <c r="B1373" s="215"/>
      <c r="C1373" s="215"/>
      <c r="D1373" s="215"/>
      <c r="E1373" s="215"/>
      <c r="F1373" s="215"/>
      <c r="G1373" s="215"/>
      <c r="H1373" s="215"/>
      <c r="I1373" s="215"/>
      <c r="J1373" s="215"/>
      <c r="K1373" s="215"/>
      <c r="L1373" s="215"/>
      <c r="M1373" s="215"/>
      <c r="N1373" s="33"/>
      <c r="P1373" s="33"/>
      <c r="Q1373" s="33"/>
      <c r="S1373" s="33"/>
      <c r="T1373" s="34"/>
      <c r="U1373" s="34"/>
      <c r="V1373" s="34"/>
      <c r="AK1373" s="33"/>
      <c r="AT1373" s="33"/>
      <c r="AU1373" s="33"/>
      <c r="AV1373" s="33"/>
    </row>
    <row r="1374" spans="2:48" s="31" customFormat="1" x14ac:dyDescent="0.2">
      <c r="B1374" s="215"/>
      <c r="C1374" s="215"/>
      <c r="D1374" s="215"/>
      <c r="E1374" s="215"/>
      <c r="F1374" s="215"/>
      <c r="G1374" s="215"/>
      <c r="H1374" s="215"/>
      <c r="I1374" s="215"/>
      <c r="J1374" s="215"/>
      <c r="K1374" s="215"/>
      <c r="L1374" s="215"/>
      <c r="M1374" s="215"/>
      <c r="N1374" s="33"/>
      <c r="P1374" s="33"/>
      <c r="Q1374" s="33"/>
      <c r="S1374" s="33"/>
      <c r="T1374" s="34"/>
      <c r="U1374" s="34"/>
      <c r="V1374" s="34"/>
      <c r="AK1374" s="33"/>
      <c r="AT1374" s="33"/>
      <c r="AU1374" s="33"/>
      <c r="AV1374" s="33"/>
    </row>
    <row r="1375" spans="2:48" s="31" customFormat="1" x14ac:dyDescent="0.2">
      <c r="B1375" s="215"/>
      <c r="C1375" s="215"/>
      <c r="D1375" s="215"/>
      <c r="E1375" s="215"/>
      <c r="F1375" s="215"/>
      <c r="G1375" s="215"/>
      <c r="H1375" s="215"/>
      <c r="I1375" s="215"/>
      <c r="J1375" s="215"/>
      <c r="K1375" s="215"/>
      <c r="L1375" s="215"/>
      <c r="M1375" s="215"/>
      <c r="N1375" s="33"/>
      <c r="P1375" s="33"/>
      <c r="Q1375" s="33"/>
      <c r="S1375" s="33"/>
      <c r="T1375" s="34"/>
      <c r="U1375" s="34"/>
      <c r="V1375" s="34"/>
      <c r="AK1375" s="33"/>
      <c r="AT1375" s="33"/>
      <c r="AU1375" s="33"/>
      <c r="AV1375" s="33"/>
    </row>
    <row r="1376" spans="2:48" s="31" customFormat="1" x14ac:dyDescent="0.2">
      <c r="B1376" s="215"/>
      <c r="C1376" s="215"/>
      <c r="D1376" s="215"/>
      <c r="E1376" s="215"/>
      <c r="F1376" s="215"/>
      <c r="G1376" s="215"/>
      <c r="H1376" s="215"/>
      <c r="I1376" s="215"/>
      <c r="J1376" s="215"/>
      <c r="K1376" s="215"/>
      <c r="L1376" s="215"/>
      <c r="M1376" s="215"/>
      <c r="N1376" s="33"/>
      <c r="P1376" s="33"/>
      <c r="Q1376" s="33"/>
      <c r="S1376" s="33"/>
      <c r="T1376" s="34"/>
      <c r="U1376" s="34"/>
      <c r="V1376" s="34"/>
      <c r="AK1376" s="33"/>
      <c r="AT1376" s="33"/>
      <c r="AU1376" s="33"/>
      <c r="AV1376" s="33"/>
    </row>
    <row r="1377" spans="2:48" s="31" customFormat="1" x14ac:dyDescent="0.2">
      <c r="B1377" s="215"/>
      <c r="C1377" s="215"/>
      <c r="D1377" s="215"/>
      <c r="E1377" s="215"/>
      <c r="F1377" s="215"/>
      <c r="G1377" s="215"/>
      <c r="H1377" s="215"/>
      <c r="I1377" s="215"/>
      <c r="J1377" s="215"/>
      <c r="K1377" s="215"/>
      <c r="L1377" s="215"/>
      <c r="M1377" s="215"/>
      <c r="N1377" s="33"/>
      <c r="P1377" s="33"/>
      <c r="Q1377" s="33"/>
      <c r="S1377" s="33"/>
      <c r="T1377" s="34"/>
      <c r="U1377" s="34"/>
      <c r="V1377" s="34"/>
      <c r="AK1377" s="33"/>
      <c r="AT1377" s="33"/>
      <c r="AU1377" s="33"/>
      <c r="AV1377" s="33"/>
    </row>
    <row r="1378" spans="2:48" s="31" customFormat="1" x14ac:dyDescent="0.2">
      <c r="B1378" s="215"/>
      <c r="C1378" s="215"/>
      <c r="D1378" s="215"/>
      <c r="E1378" s="215"/>
      <c r="F1378" s="215"/>
      <c r="G1378" s="215"/>
      <c r="H1378" s="215"/>
      <c r="I1378" s="215"/>
      <c r="J1378" s="215"/>
      <c r="K1378" s="215"/>
      <c r="L1378" s="215"/>
      <c r="M1378" s="215"/>
      <c r="N1378" s="33"/>
      <c r="P1378" s="33"/>
      <c r="Q1378" s="33"/>
      <c r="S1378" s="33"/>
      <c r="T1378" s="34"/>
      <c r="U1378" s="34"/>
      <c r="V1378" s="34"/>
      <c r="AK1378" s="33"/>
      <c r="AT1378" s="33"/>
      <c r="AU1378" s="33"/>
      <c r="AV1378" s="33"/>
    </row>
    <row r="1379" spans="2:48" s="31" customFormat="1" x14ac:dyDescent="0.2">
      <c r="B1379" s="215"/>
      <c r="C1379" s="215"/>
      <c r="D1379" s="215"/>
      <c r="E1379" s="215"/>
      <c r="F1379" s="215"/>
      <c r="G1379" s="215"/>
      <c r="H1379" s="215"/>
      <c r="I1379" s="215"/>
      <c r="J1379" s="215"/>
      <c r="K1379" s="215"/>
      <c r="L1379" s="215"/>
      <c r="M1379" s="215"/>
      <c r="N1379" s="33"/>
      <c r="P1379" s="33"/>
      <c r="Q1379" s="33"/>
      <c r="S1379" s="33"/>
      <c r="T1379" s="34"/>
      <c r="U1379" s="34"/>
      <c r="V1379" s="34"/>
      <c r="AK1379" s="33"/>
      <c r="AT1379" s="33"/>
      <c r="AU1379" s="33"/>
      <c r="AV1379" s="33"/>
    </row>
    <row r="1380" spans="2:48" s="31" customFormat="1" x14ac:dyDescent="0.2">
      <c r="B1380" s="215"/>
      <c r="C1380" s="215"/>
      <c r="D1380" s="215"/>
      <c r="E1380" s="215"/>
      <c r="F1380" s="215"/>
      <c r="G1380" s="215"/>
      <c r="H1380" s="215"/>
      <c r="I1380" s="215"/>
      <c r="J1380" s="215"/>
      <c r="K1380" s="215"/>
      <c r="L1380" s="215"/>
      <c r="M1380" s="215"/>
      <c r="N1380" s="33"/>
      <c r="P1380" s="33"/>
      <c r="Q1380" s="33"/>
      <c r="S1380" s="33"/>
      <c r="T1380" s="34"/>
      <c r="U1380" s="34"/>
      <c r="V1380" s="34"/>
      <c r="AK1380" s="33"/>
      <c r="AT1380" s="33"/>
      <c r="AU1380" s="33"/>
      <c r="AV1380" s="33"/>
    </row>
    <row r="1381" spans="2:48" s="31" customFormat="1" x14ac:dyDescent="0.2">
      <c r="B1381" s="215"/>
      <c r="C1381" s="215"/>
      <c r="D1381" s="215"/>
      <c r="E1381" s="215"/>
      <c r="F1381" s="215"/>
      <c r="G1381" s="215"/>
      <c r="H1381" s="215"/>
      <c r="I1381" s="215"/>
      <c r="J1381" s="215"/>
      <c r="K1381" s="215"/>
      <c r="L1381" s="215"/>
      <c r="M1381" s="215"/>
      <c r="N1381" s="33"/>
      <c r="P1381" s="33"/>
      <c r="Q1381" s="33"/>
      <c r="S1381" s="33"/>
      <c r="T1381" s="34"/>
      <c r="U1381" s="34"/>
      <c r="V1381" s="34"/>
      <c r="AK1381" s="33"/>
      <c r="AT1381" s="33"/>
      <c r="AU1381" s="33"/>
      <c r="AV1381" s="33"/>
    </row>
    <row r="1382" spans="2:48" s="31" customFormat="1" x14ac:dyDescent="0.2">
      <c r="B1382" s="215"/>
      <c r="C1382" s="215"/>
      <c r="D1382" s="215"/>
      <c r="E1382" s="215"/>
      <c r="F1382" s="215"/>
      <c r="G1382" s="215"/>
      <c r="H1382" s="215"/>
      <c r="I1382" s="215"/>
      <c r="J1382" s="215"/>
      <c r="K1382" s="215"/>
      <c r="L1382" s="215"/>
      <c r="M1382" s="215"/>
      <c r="N1382" s="33"/>
      <c r="P1382" s="33"/>
      <c r="Q1382" s="33"/>
      <c r="S1382" s="33"/>
      <c r="T1382" s="34"/>
      <c r="U1382" s="34"/>
      <c r="V1382" s="34"/>
      <c r="AK1382" s="33"/>
      <c r="AT1382" s="33"/>
      <c r="AU1382" s="33"/>
      <c r="AV1382" s="33"/>
    </row>
    <row r="1383" spans="2:48" s="31" customFormat="1" x14ac:dyDescent="0.2">
      <c r="B1383" s="215"/>
      <c r="C1383" s="215"/>
      <c r="D1383" s="215"/>
      <c r="E1383" s="215"/>
      <c r="F1383" s="215"/>
      <c r="G1383" s="215"/>
      <c r="H1383" s="215"/>
      <c r="I1383" s="215"/>
      <c r="J1383" s="215"/>
      <c r="K1383" s="215"/>
      <c r="L1383" s="215"/>
      <c r="M1383" s="215"/>
      <c r="N1383" s="33"/>
      <c r="P1383" s="33"/>
      <c r="Q1383" s="33"/>
      <c r="S1383" s="33"/>
      <c r="T1383" s="34"/>
      <c r="U1383" s="34"/>
      <c r="V1383" s="34"/>
      <c r="AK1383" s="33"/>
      <c r="AT1383" s="33"/>
      <c r="AU1383" s="33"/>
      <c r="AV1383" s="33"/>
    </row>
    <row r="1384" spans="2:48" s="31" customFormat="1" x14ac:dyDescent="0.2">
      <c r="B1384" s="215"/>
      <c r="C1384" s="215"/>
      <c r="D1384" s="215"/>
      <c r="E1384" s="215"/>
      <c r="F1384" s="215"/>
      <c r="G1384" s="215"/>
      <c r="H1384" s="215"/>
      <c r="I1384" s="215"/>
      <c r="J1384" s="215"/>
      <c r="K1384" s="215"/>
      <c r="L1384" s="215"/>
      <c r="M1384" s="215"/>
      <c r="N1384" s="33"/>
      <c r="P1384" s="33"/>
      <c r="Q1384" s="33"/>
      <c r="S1384" s="33"/>
      <c r="T1384" s="34"/>
      <c r="U1384" s="34"/>
      <c r="V1384" s="34"/>
      <c r="AK1384" s="33"/>
      <c r="AT1384" s="33"/>
      <c r="AU1384" s="33"/>
      <c r="AV1384" s="33"/>
    </row>
    <row r="1385" spans="2:48" s="31" customFormat="1" x14ac:dyDescent="0.2">
      <c r="B1385" s="215"/>
      <c r="C1385" s="215"/>
      <c r="D1385" s="215"/>
      <c r="E1385" s="215"/>
      <c r="F1385" s="215"/>
      <c r="G1385" s="215"/>
      <c r="H1385" s="215"/>
      <c r="I1385" s="215"/>
      <c r="J1385" s="215"/>
      <c r="K1385" s="215"/>
      <c r="L1385" s="215"/>
      <c r="M1385" s="215"/>
      <c r="N1385" s="33"/>
      <c r="P1385" s="33"/>
      <c r="Q1385" s="33"/>
      <c r="S1385" s="33"/>
      <c r="T1385" s="34"/>
      <c r="U1385" s="34"/>
      <c r="V1385" s="34"/>
      <c r="AK1385" s="33"/>
      <c r="AT1385" s="33"/>
      <c r="AU1385" s="33"/>
      <c r="AV1385" s="33"/>
    </row>
    <row r="1386" spans="2:48" s="31" customFormat="1" x14ac:dyDescent="0.2">
      <c r="B1386" s="215"/>
      <c r="C1386" s="215"/>
      <c r="D1386" s="215"/>
      <c r="E1386" s="215"/>
      <c r="F1386" s="215"/>
      <c r="G1386" s="215"/>
      <c r="H1386" s="215"/>
      <c r="I1386" s="215"/>
      <c r="J1386" s="215"/>
      <c r="K1386" s="215"/>
      <c r="L1386" s="215"/>
      <c r="M1386" s="215"/>
      <c r="N1386" s="33"/>
      <c r="P1386" s="33"/>
      <c r="Q1386" s="33"/>
      <c r="S1386" s="33"/>
      <c r="T1386" s="34"/>
      <c r="U1386" s="34"/>
      <c r="V1386" s="34"/>
      <c r="AK1386" s="33"/>
      <c r="AT1386" s="33"/>
      <c r="AU1386" s="33"/>
      <c r="AV1386" s="33"/>
    </row>
    <row r="1387" spans="2:48" s="31" customFormat="1" x14ac:dyDescent="0.2">
      <c r="B1387" s="215"/>
      <c r="C1387" s="215"/>
      <c r="D1387" s="215"/>
      <c r="E1387" s="215"/>
      <c r="F1387" s="215"/>
      <c r="G1387" s="215"/>
      <c r="H1387" s="215"/>
      <c r="I1387" s="215"/>
      <c r="J1387" s="215"/>
      <c r="K1387" s="215"/>
      <c r="L1387" s="215"/>
      <c r="M1387" s="215"/>
      <c r="N1387" s="33"/>
      <c r="P1387" s="33"/>
      <c r="Q1387" s="33"/>
      <c r="S1387" s="33"/>
      <c r="T1387" s="34"/>
      <c r="U1387" s="34"/>
      <c r="V1387" s="34"/>
      <c r="AK1387" s="33"/>
      <c r="AT1387" s="33"/>
      <c r="AU1387" s="33"/>
      <c r="AV1387" s="33"/>
    </row>
    <row r="1388" spans="2:48" s="31" customFormat="1" x14ac:dyDescent="0.2">
      <c r="B1388" s="215"/>
      <c r="C1388" s="215"/>
      <c r="D1388" s="215"/>
      <c r="E1388" s="215"/>
      <c r="F1388" s="215"/>
      <c r="G1388" s="215"/>
      <c r="H1388" s="215"/>
      <c r="I1388" s="215"/>
      <c r="J1388" s="215"/>
      <c r="K1388" s="215"/>
      <c r="L1388" s="215"/>
      <c r="M1388" s="215"/>
      <c r="N1388" s="33"/>
      <c r="P1388" s="33"/>
      <c r="Q1388" s="33"/>
      <c r="S1388" s="33"/>
      <c r="T1388" s="34"/>
      <c r="U1388" s="34"/>
      <c r="V1388" s="34"/>
      <c r="AK1388" s="33"/>
      <c r="AT1388" s="33"/>
      <c r="AU1388" s="33"/>
      <c r="AV1388" s="33"/>
    </row>
    <row r="1389" spans="2:48" s="31" customFormat="1" x14ac:dyDescent="0.2">
      <c r="B1389" s="215"/>
      <c r="C1389" s="215"/>
      <c r="D1389" s="215"/>
      <c r="E1389" s="215"/>
      <c r="F1389" s="215"/>
      <c r="G1389" s="215"/>
      <c r="H1389" s="215"/>
      <c r="I1389" s="215"/>
      <c r="J1389" s="215"/>
      <c r="K1389" s="215"/>
      <c r="L1389" s="215"/>
      <c r="M1389" s="215"/>
      <c r="N1389" s="33"/>
      <c r="P1389" s="33"/>
      <c r="Q1389" s="33"/>
      <c r="S1389" s="33"/>
      <c r="T1389" s="34"/>
      <c r="U1389" s="34"/>
      <c r="V1389" s="34"/>
      <c r="AK1389" s="33"/>
      <c r="AT1389" s="33"/>
      <c r="AU1389" s="33"/>
      <c r="AV1389" s="33"/>
    </row>
    <row r="1390" spans="2:48" s="31" customFormat="1" x14ac:dyDescent="0.2">
      <c r="B1390" s="215"/>
      <c r="C1390" s="215"/>
      <c r="D1390" s="215"/>
      <c r="E1390" s="215"/>
      <c r="F1390" s="215"/>
      <c r="G1390" s="215"/>
      <c r="H1390" s="215"/>
      <c r="I1390" s="215"/>
      <c r="J1390" s="215"/>
      <c r="K1390" s="215"/>
      <c r="L1390" s="215"/>
      <c r="M1390" s="215"/>
      <c r="N1390" s="33"/>
      <c r="P1390" s="33"/>
      <c r="Q1390" s="33"/>
      <c r="S1390" s="33"/>
      <c r="T1390" s="34"/>
      <c r="U1390" s="34"/>
      <c r="V1390" s="34"/>
      <c r="AK1390" s="33"/>
      <c r="AT1390" s="33"/>
      <c r="AU1390" s="33"/>
      <c r="AV1390" s="33"/>
    </row>
    <row r="1391" spans="2:48" s="31" customFormat="1" x14ac:dyDescent="0.2">
      <c r="B1391" s="215"/>
      <c r="C1391" s="215"/>
      <c r="D1391" s="215"/>
      <c r="E1391" s="215"/>
      <c r="F1391" s="215"/>
      <c r="G1391" s="215"/>
      <c r="H1391" s="215"/>
      <c r="I1391" s="215"/>
      <c r="J1391" s="215"/>
      <c r="K1391" s="215"/>
      <c r="L1391" s="215"/>
      <c r="M1391" s="215"/>
      <c r="N1391" s="33"/>
      <c r="P1391" s="33"/>
      <c r="Q1391" s="33"/>
      <c r="S1391" s="33"/>
      <c r="T1391" s="34"/>
      <c r="U1391" s="34"/>
      <c r="V1391" s="34"/>
      <c r="AK1391" s="33"/>
      <c r="AT1391" s="33"/>
      <c r="AU1391" s="33"/>
      <c r="AV1391" s="33"/>
    </row>
    <row r="1392" spans="2:48" s="31" customFormat="1" x14ac:dyDescent="0.2">
      <c r="B1392" s="215"/>
      <c r="C1392" s="215"/>
      <c r="D1392" s="215"/>
      <c r="E1392" s="215"/>
      <c r="F1392" s="215"/>
      <c r="G1392" s="215"/>
      <c r="H1392" s="215"/>
      <c r="I1392" s="215"/>
      <c r="J1392" s="215"/>
      <c r="K1392" s="215"/>
      <c r="L1392" s="215"/>
      <c r="M1392" s="215"/>
      <c r="N1392" s="33"/>
      <c r="P1392" s="33"/>
      <c r="Q1392" s="33"/>
      <c r="S1392" s="33"/>
      <c r="T1392" s="34"/>
      <c r="U1392" s="34"/>
      <c r="V1392" s="34"/>
      <c r="AK1392" s="33"/>
      <c r="AT1392" s="33"/>
      <c r="AU1392" s="33"/>
      <c r="AV1392" s="33"/>
    </row>
    <row r="1393" spans="2:48" s="31" customFormat="1" x14ac:dyDescent="0.2">
      <c r="B1393" s="215"/>
      <c r="C1393" s="215"/>
      <c r="D1393" s="215"/>
      <c r="E1393" s="215"/>
      <c r="F1393" s="215"/>
      <c r="G1393" s="215"/>
      <c r="H1393" s="215"/>
      <c r="I1393" s="215"/>
      <c r="J1393" s="215"/>
      <c r="K1393" s="215"/>
      <c r="L1393" s="215"/>
      <c r="M1393" s="215"/>
      <c r="N1393" s="33"/>
      <c r="P1393" s="33"/>
      <c r="Q1393" s="33"/>
      <c r="S1393" s="33"/>
      <c r="T1393" s="34"/>
      <c r="U1393" s="34"/>
      <c r="V1393" s="34"/>
      <c r="AK1393" s="33"/>
      <c r="AT1393" s="33"/>
      <c r="AU1393" s="33"/>
      <c r="AV1393" s="33"/>
    </row>
    <row r="1394" spans="2:48" s="31" customFormat="1" x14ac:dyDescent="0.2">
      <c r="B1394" s="215"/>
      <c r="C1394" s="215"/>
      <c r="D1394" s="215"/>
      <c r="E1394" s="215"/>
      <c r="F1394" s="215"/>
      <c r="G1394" s="215"/>
      <c r="H1394" s="215"/>
      <c r="I1394" s="215"/>
      <c r="J1394" s="215"/>
      <c r="K1394" s="215"/>
      <c r="L1394" s="215"/>
      <c r="M1394" s="215"/>
      <c r="N1394" s="33"/>
      <c r="P1394" s="33"/>
      <c r="Q1394" s="33"/>
      <c r="S1394" s="33"/>
      <c r="T1394" s="34"/>
      <c r="U1394" s="34"/>
      <c r="V1394" s="34"/>
      <c r="AK1394" s="33"/>
      <c r="AT1394" s="33"/>
      <c r="AU1394" s="33"/>
      <c r="AV1394" s="33"/>
    </row>
    <row r="1395" spans="2:48" s="31" customFormat="1" x14ac:dyDescent="0.2">
      <c r="B1395" s="215"/>
      <c r="C1395" s="215"/>
      <c r="D1395" s="215"/>
      <c r="E1395" s="215"/>
      <c r="F1395" s="215"/>
      <c r="G1395" s="215"/>
      <c r="H1395" s="215"/>
      <c r="I1395" s="215"/>
      <c r="J1395" s="215"/>
      <c r="K1395" s="215"/>
      <c r="L1395" s="215"/>
      <c r="M1395" s="215"/>
      <c r="N1395" s="33"/>
      <c r="P1395" s="33"/>
      <c r="Q1395" s="33"/>
      <c r="S1395" s="33"/>
      <c r="T1395" s="34"/>
      <c r="U1395" s="34"/>
      <c r="V1395" s="34"/>
      <c r="AK1395" s="33"/>
      <c r="AT1395" s="33"/>
      <c r="AU1395" s="33"/>
      <c r="AV1395" s="33"/>
    </row>
    <row r="1396" spans="2:48" s="31" customFormat="1" x14ac:dyDescent="0.2">
      <c r="B1396" s="215"/>
      <c r="C1396" s="215"/>
      <c r="D1396" s="215"/>
      <c r="E1396" s="215"/>
      <c r="F1396" s="215"/>
      <c r="G1396" s="215"/>
      <c r="H1396" s="215"/>
      <c r="I1396" s="215"/>
      <c r="J1396" s="215"/>
      <c r="K1396" s="215"/>
      <c r="L1396" s="215"/>
      <c r="M1396" s="215"/>
      <c r="N1396" s="33"/>
      <c r="P1396" s="33"/>
      <c r="Q1396" s="33"/>
      <c r="S1396" s="33"/>
      <c r="T1396" s="34"/>
      <c r="U1396" s="34"/>
      <c r="V1396" s="34"/>
      <c r="AK1396" s="33"/>
      <c r="AT1396" s="33"/>
      <c r="AU1396" s="33"/>
      <c r="AV1396" s="33"/>
    </row>
    <row r="1397" spans="2:48" s="31" customFormat="1" x14ac:dyDescent="0.2">
      <c r="B1397" s="215"/>
      <c r="C1397" s="215"/>
      <c r="D1397" s="215"/>
      <c r="E1397" s="215"/>
      <c r="F1397" s="215"/>
      <c r="G1397" s="215"/>
      <c r="H1397" s="215"/>
      <c r="I1397" s="215"/>
      <c r="J1397" s="215"/>
      <c r="K1397" s="215"/>
      <c r="L1397" s="215"/>
      <c r="M1397" s="215"/>
      <c r="N1397" s="33"/>
      <c r="P1397" s="33"/>
      <c r="Q1397" s="33"/>
      <c r="S1397" s="33"/>
      <c r="T1397" s="34"/>
      <c r="U1397" s="34"/>
      <c r="V1397" s="34"/>
      <c r="AK1397" s="33"/>
      <c r="AT1397" s="33"/>
      <c r="AU1397" s="33"/>
      <c r="AV1397" s="33"/>
    </row>
    <row r="1398" spans="2:48" s="31" customFormat="1" x14ac:dyDescent="0.2">
      <c r="B1398" s="215"/>
      <c r="C1398" s="215"/>
      <c r="D1398" s="215"/>
      <c r="E1398" s="215"/>
      <c r="F1398" s="215"/>
      <c r="G1398" s="215"/>
      <c r="H1398" s="215"/>
      <c r="I1398" s="215"/>
      <c r="J1398" s="215"/>
      <c r="K1398" s="215"/>
      <c r="L1398" s="215"/>
      <c r="M1398" s="215"/>
      <c r="N1398" s="33"/>
      <c r="P1398" s="33"/>
      <c r="Q1398" s="33"/>
      <c r="S1398" s="33"/>
      <c r="T1398" s="34"/>
      <c r="U1398" s="34"/>
      <c r="V1398" s="34"/>
      <c r="AK1398" s="33"/>
      <c r="AT1398" s="33"/>
      <c r="AU1398" s="33"/>
      <c r="AV1398" s="33"/>
    </row>
    <row r="1399" spans="2:48" s="31" customFormat="1" x14ac:dyDescent="0.2">
      <c r="B1399" s="215"/>
      <c r="C1399" s="215"/>
      <c r="D1399" s="215"/>
      <c r="E1399" s="215"/>
      <c r="F1399" s="215"/>
      <c r="G1399" s="215"/>
      <c r="H1399" s="215"/>
      <c r="I1399" s="215"/>
      <c r="J1399" s="215"/>
      <c r="K1399" s="215"/>
      <c r="L1399" s="215"/>
      <c r="M1399" s="215"/>
      <c r="N1399" s="33"/>
      <c r="P1399" s="33"/>
      <c r="Q1399" s="33"/>
      <c r="S1399" s="33"/>
      <c r="T1399" s="34"/>
      <c r="U1399" s="34"/>
      <c r="V1399" s="34"/>
      <c r="AK1399" s="33"/>
      <c r="AT1399" s="33"/>
      <c r="AU1399" s="33"/>
      <c r="AV1399" s="33"/>
    </row>
    <row r="1400" spans="2:48" s="31" customFormat="1" x14ac:dyDescent="0.2">
      <c r="B1400" s="215"/>
      <c r="C1400" s="215"/>
      <c r="D1400" s="215"/>
      <c r="E1400" s="215"/>
      <c r="F1400" s="215"/>
      <c r="G1400" s="215"/>
      <c r="H1400" s="215"/>
      <c r="I1400" s="215"/>
      <c r="J1400" s="215"/>
      <c r="K1400" s="215"/>
      <c r="L1400" s="215"/>
      <c r="M1400" s="215"/>
      <c r="N1400" s="33"/>
      <c r="P1400" s="33"/>
      <c r="Q1400" s="33"/>
      <c r="S1400" s="33"/>
      <c r="T1400" s="34"/>
      <c r="U1400" s="34"/>
      <c r="V1400" s="34"/>
      <c r="AK1400" s="33"/>
      <c r="AT1400" s="33"/>
      <c r="AU1400" s="33"/>
      <c r="AV1400" s="33"/>
    </row>
    <row r="1401" spans="2:48" s="31" customFormat="1" x14ac:dyDescent="0.2">
      <c r="B1401" s="215"/>
      <c r="C1401" s="215"/>
      <c r="D1401" s="215"/>
      <c r="E1401" s="215"/>
      <c r="F1401" s="215"/>
      <c r="G1401" s="215"/>
      <c r="H1401" s="215"/>
      <c r="I1401" s="215"/>
      <c r="J1401" s="215"/>
      <c r="K1401" s="215"/>
      <c r="L1401" s="215"/>
      <c r="M1401" s="215"/>
      <c r="N1401" s="33"/>
      <c r="P1401" s="33"/>
      <c r="Q1401" s="33"/>
      <c r="S1401" s="33"/>
      <c r="T1401" s="34"/>
      <c r="U1401" s="34"/>
      <c r="V1401" s="34"/>
      <c r="AK1401" s="33"/>
      <c r="AT1401" s="33"/>
      <c r="AU1401" s="33"/>
      <c r="AV1401" s="33"/>
    </row>
    <row r="1402" spans="2:48" s="31" customFormat="1" x14ac:dyDescent="0.2">
      <c r="B1402" s="215"/>
      <c r="C1402" s="215"/>
      <c r="D1402" s="215"/>
      <c r="E1402" s="215"/>
      <c r="F1402" s="215"/>
      <c r="G1402" s="215"/>
      <c r="H1402" s="215"/>
      <c r="I1402" s="215"/>
      <c r="J1402" s="215"/>
      <c r="K1402" s="215"/>
      <c r="L1402" s="215"/>
      <c r="M1402" s="215"/>
      <c r="N1402" s="33"/>
      <c r="P1402" s="33"/>
      <c r="Q1402" s="33"/>
      <c r="S1402" s="33"/>
      <c r="T1402" s="34"/>
      <c r="U1402" s="34"/>
      <c r="V1402" s="34"/>
      <c r="AK1402" s="33"/>
      <c r="AT1402" s="33"/>
      <c r="AU1402" s="33"/>
      <c r="AV1402" s="33"/>
    </row>
    <row r="1403" spans="2:48" s="31" customFormat="1" x14ac:dyDescent="0.2">
      <c r="B1403" s="215"/>
      <c r="C1403" s="215"/>
      <c r="D1403" s="215"/>
      <c r="E1403" s="215"/>
      <c r="F1403" s="215"/>
      <c r="G1403" s="215"/>
      <c r="H1403" s="215"/>
      <c r="I1403" s="215"/>
      <c r="J1403" s="215"/>
      <c r="K1403" s="215"/>
      <c r="L1403" s="215"/>
      <c r="M1403" s="215"/>
      <c r="N1403" s="33"/>
      <c r="P1403" s="33"/>
      <c r="Q1403" s="33"/>
      <c r="S1403" s="33"/>
      <c r="T1403" s="34"/>
      <c r="U1403" s="34"/>
      <c r="V1403" s="34"/>
      <c r="AK1403" s="33"/>
      <c r="AT1403" s="33"/>
      <c r="AU1403" s="33"/>
      <c r="AV1403" s="33"/>
    </row>
    <row r="1404" spans="2:48" s="31" customFormat="1" x14ac:dyDescent="0.2">
      <c r="B1404" s="215"/>
      <c r="C1404" s="215"/>
      <c r="D1404" s="215"/>
      <c r="E1404" s="215"/>
      <c r="F1404" s="215"/>
      <c r="G1404" s="215"/>
      <c r="H1404" s="215"/>
      <c r="I1404" s="215"/>
      <c r="J1404" s="215"/>
      <c r="K1404" s="215"/>
      <c r="L1404" s="215"/>
      <c r="M1404" s="215"/>
      <c r="N1404" s="33"/>
      <c r="P1404" s="33"/>
      <c r="Q1404" s="33"/>
      <c r="S1404" s="33"/>
      <c r="T1404" s="34"/>
      <c r="U1404" s="34"/>
      <c r="V1404" s="34"/>
      <c r="AK1404" s="33"/>
      <c r="AT1404" s="33"/>
      <c r="AU1404" s="33"/>
      <c r="AV1404" s="33"/>
    </row>
    <row r="1405" spans="2:48" s="31" customFormat="1" x14ac:dyDescent="0.2">
      <c r="B1405" s="215"/>
      <c r="C1405" s="215"/>
      <c r="D1405" s="215"/>
      <c r="E1405" s="215"/>
      <c r="F1405" s="215"/>
      <c r="G1405" s="215"/>
      <c r="H1405" s="215"/>
      <c r="I1405" s="215"/>
      <c r="J1405" s="215"/>
      <c r="K1405" s="215"/>
      <c r="L1405" s="215"/>
      <c r="M1405" s="215"/>
      <c r="N1405" s="33"/>
      <c r="P1405" s="33"/>
      <c r="Q1405" s="33"/>
      <c r="S1405" s="33"/>
      <c r="T1405" s="34"/>
      <c r="U1405" s="34"/>
      <c r="V1405" s="34"/>
      <c r="AK1405" s="33"/>
      <c r="AT1405" s="33"/>
      <c r="AU1405" s="33"/>
      <c r="AV1405" s="33"/>
    </row>
    <row r="1406" spans="2:48" s="31" customFormat="1" x14ac:dyDescent="0.2">
      <c r="B1406" s="215"/>
      <c r="C1406" s="215"/>
      <c r="D1406" s="215"/>
      <c r="E1406" s="215"/>
      <c r="F1406" s="215"/>
      <c r="G1406" s="215"/>
      <c r="H1406" s="215"/>
      <c r="I1406" s="215"/>
      <c r="J1406" s="215"/>
      <c r="K1406" s="215"/>
      <c r="L1406" s="215"/>
      <c r="M1406" s="215"/>
      <c r="N1406" s="33"/>
      <c r="P1406" s="33"/>
      <c r="Q1406" s="33"/>
      <c r="S1406" s="33"/>
      <c r="T1406" s="34"/>
      <c r="U1406" s="34"/>
      <c r="V1406" s="34"/>
      <c r="AK1406" s="33"/>
      <c r="AT1406" s="33"/>
      <c r="AU1406" s="33"/>
      <c r="AV1406" s="33"/>
    </row>
    <row r="1407" spans="2:48" s="31" customFormat="1" x14ac:dyDescent="0.2">
      <c r="B1407" s="215"/>
      <c r="C1407" s="215"/>
      <c r="D1407" s="215"/>
      <c r="E1407" s="215"/>
      <c r="F1407" s="215"/>
      <c r="G1407" s="215"/>
      <c r="H1407" s="215"/>
      <c r="I1407" s="215"/>
      <c r="J1407" s="215"/>
      <c r="K1407" s="215"/>
      <c r="L1407" s="215"/>
      <c r="M1407" s="215"/>
      <c r="N1407" s="33"/>
      <c r="P1407" s="33"/>
      <c r="Q1407" s="33"/>
      <c r="S1407" s="33"/>
      <c r="T1407" s="34"/>
      <c r="U1407" s="34"/>
      <c r="V1407" s="34"/>
      <c r="AK1407" s="33"/>
      <c r="AT1407" s="33"/>
      <c r="AU1407" s="33"/>
      <c r="AV1407" s="33"/>
    </row>
    <row r="1408" spans="2:48" s="31" customFormat="1" x14ac:dyDescent="0.2">
      <c r="B1408" s="215"/>
      <c r="C1408" s="215"/>
      <c r="D1408" s="215"/>
      <c r="E1408" s="215"/>
      <c r="F1408" s="215"/>
      <c r="G1408" s="215"/>
      <c r="H1408" s="215"/>
      <c r="I1408" s="215"/>
      <c r="J1408" s="215"/>
      <c r="K1408" s="215"/>
      <c r="L1408" s="215"/>
      <c r="M1408" s="215"/>
      <c r="N1408" s="33"/>
      <c r="P1408" s="33"/>
      <c r="Q1408" s="33"/>
      <c r="S1408" s="33"/>
      <c r="T1408" s="34"/>
      <c r="U1408" s="34"/>
      <c r="V1408" s="34"/>
      <c r="AK1408" s="33"/>
      <c r="AT1408" s="33"/>
      <c r="AU1408" s="33"/>
      <c r="AV1408" s="33"/>
    </row>
    <row r="1409" spans="2:48" s="31" customFormat="1" x14ac:dyDescent="0.2">
      <c r="B1409" s="215"/>
      <c r="C1409" s="215"/>
      <c r="D1409" s="215"/>
      <c r="E1409" s="215"/>
      <c r="F1409" s="215"/>
      <c r="G1409" s="215"/>
      <c r="H1409" s="215"/>
      <c r="I1409" s="215"/>
      <c r="J1409" s="215"/>
      <c r="K1409" s="215"/>
      <c r="L1409" s="215"/>
      <c r="M1409" s="215"/>
      <c r="N1409" s="33"/>
      <c r="P1409" s="33"/>
      <c r="Q1409" s="33"/>
      <c r="S1409" s="33"/>
      <c r="T1409" s="34"/>
      <c r="U1409" s="34"/>
      <c r="V1409" s="34"/>
      <c r="AK1409" s="33"/>
      <c r="AT1409" s="33"/>
      <c r="AU1409" s="33"/>
      <c r="AV1409" s="33"/>
    </row>
    <row r="1410" spans="2:48" s="31" customFormat="1" x14ac:dyDescent="0.2">
      <c r="B1410" s="215"/>
      <c r="C1410" s="215"/>
      <c r="D1410" s="215"/>
      <c r="E1410" s="215"/>
      <c r="F1410" s="215"/>
      <c r="G1410" s="215"/>
      <c r="H1410" s="215"/>
      <c r="I1410" s="215"/>
      <c r="J1410" s="215"/>
      <c r="K1410" s="215"/>
      <c r="L1410" s="215"/>
      <c r="M1410" s="215"/>
      <c r="N1410" s="33"/>
      <c r="P1410" s="33"/>
      <c r="Q1410" s="33"/>
      <c r="S1410" s="33"/>
      <c r="T1410" s="34"/>
      <c r="U1410" s="34"/>
      <c r="V1410" s="34"/>
      <c r="AK1410" s="33"/>
      <c r="AT1410" s="33"/>
      <c r="AU1410" s="33"/>
      <c r="AV1410" s="33"/>
    </row>
    <row r="1411" spans="2:48" s="31" customFormat="1" x14ac:dyDescent="0.2">
      <c r="B1411" s="215"/>
      <c r="C1411" s="215"/>
      <c r="D1411" s="215"/>
      <c r="E1411" s="215"/>
      <c r="F1411" s="215"/>
      <c r="G1411" s="215"/>
      <c r="H1411" s="215"/>
      <c r="I1411" s="215"/>
      <c r="J1411" s="215"/>
      <c r="K1411" s="215"/>
      <c r="L1411" s="215"/>
      <c r="M1411" s="215"/>
      <c r="N1411" s="33"/>
      <c r="P1411" s="33"/>
      <c r="Q1411" s="33"/>
      <c r="S1411" s="33"/>
      <c r="T1411" s="34"/>
      <c r="U1411" s="34"/>
      <c r="V1411" s="34"/>
      <c r="AK1411" s="33"/>
      <c r="AT1411" s="33"/>
      <c r="AU1411" s="33"/>
      <c r="AV1411" s="33"/>
    </row>
    <row r="1412" spans="2:48" s="31" customFormat="1" x14ac:dyDescent="0.2">
      <c r="B1412" s="215"/>
      <c r="C1412" s="215"/>
      <c r="D1412" s="215"/>
      <c r="E1412" s="215"/>
      <c r="F1412" s="215"/>
      <c r="G1412" s="215"/>
      <c r="H1412" s="215"/>
      <c r="I1412" s="215"/>
      <c r="J1412" s="215"/>
      <c r="K1412" s="215"/>
      <c r="L1412" s="215"/>
      <c r="M1412" s="215"/>
      <c r="N1412" s="33"/>
      <c r="P1412" s="33"/>
      <c r="Q1412" s="33"/>
      <c r="S1412" s="33"/>
      <c r="T1412" s="34"/>
      <c r="U1412" s="34"/>
      <c r="V1412" s="34"/>
      <c r="AK1412" s="33"/>
      <c r="AT1412" s="33"/>
      <c r="AU1412" s="33"/>
      <c r="AV1412" s="33"/>
    </row>
    <row r="1413" spans="2:48" s="31" customFormat="1" x14ac:dyDescent="0.2">
      <c r="B1413" s="215"/>
      <c r="C1413" s="215"/>
      <c r="D1413" s="215"/>
      <c r="E1413" s="215"/>
      <c r="F1413" s="215"/>
      <c r="G1413" s="215"/>
      <c r="H1413" s="215"/>
      <c r="I1413" s="215"/>
      <c r="J1413" s="215"/>
      <c r="K1413" s="215"/>
      <c r="L1413" s="215"/>
      <c r="M1413" s="215"/>
      <c r="N1413" s="33"/>
      <c r="P1413" s="33"/>
      <c r="Q1413" s="33"/>
      <c r="S1413" s="33"/>
      <c r="T1413" s="34"/>
      <c r="U1413" s="34"/>
      <c r="V1413" s="34"/>
      <c r="AK1413" s="33"/>
      <c r="AT1413" s="33"/>
      <c r="AU1413" s="33"/>
      <c r="AV1413" s="33"/>
    </row>
    <row r="1414" spans="2:48" s="31" customFormat="1" x14ac:dyDescent="0.2">
      <c r="B1414" s="215"/>
      <c r="C1414" s="215"/>
      <c r="D1414" s="215"/>
      <c r="E1414" s="215"/>
      <c r="F1414" s="215"/>
      <c r="G1414" s="215"/>
      <c r="H1414" s="215"/>
      <c r="I1414" s="215"/>
      <c r="J1414" s="215"/>
      <c r="K1414" s="215"/>
      <c r="L1414" s="215"/>
      <c r="M1414" s="215"/>
      <c r="N1414" s="33"/>
      <c r="P1414" s="33"/>
      <c r="Q1414" s="33"/>
      <c r="S1414" s="33"/>
      <c r="T1414" s="34"/>
      <c r="U1414" s="34"/>
      <c r="V1414" s="34"/>
      <c r="AK1414" s="33"/>
      <c r="AT1414" s="33"/>
      <c r="AU1414" s="33"/>
      <c r="AV1414" s="33"/>
    </row>
    <row r="1415" spans="2:48" s="31" customFormat="1" x14ac:dyDescent="0.2">
      <c r="B1415" s="215"/>
      <c r="C1415" s="215"/>
      <c r="D1415" s="215"/>
      <c r="E1415" s="215"/>
      <c r="F1415" s="215"/>
      <c r="G1415" s="215"/>
      <c r="H1415" s="215"/>
      <c r="I1415" s="215"/>
      <c r="J1415" s="215"/>
      <c r="K1415" s="215"/>
      <c r="L1415" s="215"/>
      <c r="M1415" s="215"/>
      <c r="N1415" s="33"/>
      <c r="P1415" s="33"/>
      <c r="Q1415" s="33"/>
      <c r="S1415" s="33"/>
      <c r="T1415" s="34"/>
      <c r="U1415" s="34"/>
      <c r="V1415" s="34"/>
      <c r="AK1415" s="33"/>
      <c r="AT1415" s="33"/>
      <c r="AU1415" s="33"/>
      <c r="AV1415" s="33"/>
    </row>
    <row r="1416" spans="2:48" s="31" customFormat="1" x14ac:dyDescent="0.2">
      <c r="B1416" s="215"/>
      <c r="C1416" s="215"/>
      <c r="D1416" s="215"/>
      <c r="E1416" s="215"/>
      <c r="F1416" s="215"/>
      <c r="G1416" s="215"/>
      <c r="H1416" s="215"/>
      <c r="I1416" s="215"/>
      <c r="J1416" s="215"/>
      <c r="K1416" s="215"/>
      <c r="L1416" s="215"/>
      <c r="M1416" s="215"/>
      <c r="N1416" s="33"/>
      <c r="P1416" s="33"/>
      <c r="Q1416" s="33"/>
      <c r="S1416" s="33"/>
      <c r="T1416" s="34"/>
      <c r="U1416" s="34"/>
      <c r="V1416" s="34"/>
      <c r="AK1416" s="33"/>
      <c r="AT1416" s="33"/>
      <c r="AU1416" s="33"/>
      <c r="AV1416" s="33"/>
    </row>
    <row r="1417" spans="2:48" s="31" customFormat="1" x14ac:dyDescent="0.2">
      <c r="B1417" s="215"/>
      <c r="C1417" s="215"/>
      <c r="D1417" s="215"/>
      <c r="E1417" s="215"/>
      <c r="F1417" s="215"/>
      <c r="G1417" s="215"/>
      <c r="H1417" s="215"/>
      <c r="I1417" s="215"/>
      <c r="J1417" s="215"/>
      <c r="K1417" s="215"/>
      <c r="L1417" s="215"/>
      <c r="M1417" s="215"/>
      <c r="N1417" s="33"/>
      <c r="P1417" s="33"/>
      <c r="Q1417" s="33"/>
      <c r="S1417" s="33"/>
      <c r="T1417" s="34"/>
      <c r="U1417" s="34"/>
      <c r="V1417" s="34"/>
      <c r="AK1417" s="33"/>
      <c r="AT1417" s="33"/>
      <c r="AU1417" s="33"/>
      <c r="AV1417" s="33"/>
    </row>
    <row r="1418" spans="2:48" s="31" customFormat="1" x14ac:dyDescent="0.2">
      <c r="B1418" s="215"/>
      <c r="C1418" s="215"/>
      <c r="D1418" s="215"/>
      <c r="E1418" s="215"/>
      <c r="F1418" s="215"/>
      <c r="G1418" s="215"/>
      <c r="H1418" s="215"/>
      <c r="I1418" s="215"/>
      <c r="J1418" s="215"/>
      <c r="K1418" s="215"/>
      <c r="L1418" s="215"/>
      <c r="M1418" s="215"/>
      <c r="N1418" s="33"/>
      <c r="P1418" s="33"/>
      <c r="Q1418" s="33"/>
      <c r="S1418" s="33"/>
      <c r="T1418" s="34"/>
      <c r="U1418" s="34"/>
      <c r="V1418" s="34"/>
      <c r="AK1418" s="33"/>
      <c r="AT1418" s="33"/>
      <c r="AU1418" s="33"/>
      <c r="AV1418" s="33"/>
    </row>
    <row r="1419" spans="2:48" s="31" customFormat="1" x14ac:dyDescent="0.2">
      <c r="B1419" s="215"/>
      <c r="C1419" s="215"/>
      <c r="D1419" s="215"/>
      <c r="E1419" s="215"/>
      <c r="F1419" s="215"/>
      <c r="G1419" s="215"/>
      <c r="H1419" s="215"/>
      <c r="I1419" s="215"/>
      <c r="J1419" s="215"/>
      <c r="K1419" s="215"/>
      <c r="L1419" s="215"/>
      <c r="M1419" s="215"/>
      <c r="N1419" s="33"/>
      <c r="P1419" s="33"/>
      <c r="Q1419" s="33"/>
      <c r="S1419" s="33"/>
      <c r="T1419" s="34"/>
      <c r="U1419" s="34"/>
      <c r="V1419" s="34"/>
      <c r="AK1419" s="33"/>
      <c r="AT1419" s="33"/>
      <c r="AU1419" s="33"/>
      <c r="AV1419" s="33"/>
    </row>
    <row r="1420" spans="2:48" s="31" customFormat="1" x14ac:dyDescent="0.2">
      <c r="B1420" s="215"/>
      <c r="C1420" s="215"/>
      <c r="D1420" s="215"/>
      <c r="E1420" s="215"/>
      <c r="F1420" s="215"/>
      <c r="G1420" s="215"/>
      <c r="H1420" s="215"/>
      <c r="I1420" s="215"/>
      <c r="J1420" s="215"/>
      <c r="K1420" s="215"/>
      <c r="L1420" s="215"/>
      <c r="M1420" s="215"/>
      <c r="N1420" s="33"/>
      <c r="P1420" s="33"/>
      <c r="Q1420" s="33"/>
      <c r="S1420" s="33"/>
      <c r="T1420" s="34"/>
      <c r="U1420" s="34"/>
      <c r="V1420" s="34"/>
      <c r="AK1420" s="33"/>
      <c r="AT1420" s="33"/>
      <c r="AU1420" s="33"/>
      <c r="AV1420" s="33"/>
    </row>
    <row r="1421" spans="2:48" s="31" customFormat="1" x14ac:dyDescent="0.2">
      <c r="B1421" s="215"/>
      <c r="C1421" s="215"/>
      <c r="D1421" s="215"/>
      <c r="E1421" s="215"/>
      <c r="F1421" s="215"/>
      <c r="G1421" s="215"/>
      <c r="H1421" s="215"/>
      <c r="I1421" s="215"/>
      <c r="J1421" s="215"/>
      <c r="K1421" s="215"/>
      <c r="L1421" s="215"/>
      <c r="M1421" s="215"/>
      <c r="N1421" s="33"/>
      <c r="P1421" s="33"/>
      <c r="Q1421" s="33"/>
      <c r="S1421" s="33"/>
      <c r="T1421" s="34"/>
      <c r="U1421" s="34"/>
      <c r="V1421" s="34"/>
      <c r="AK1421" s="33"/>
      <c r="AT1421" s="33"/>
      <c r="AU1421" s="33"/>
      <c r="AV1421" s="33"/>
    </row>
    <row r="1422" spans="2:48" s="31" customFormat="1" x14ac:dyDescent="0.2">
      <c r="B1422" s="215"/>
      <c r="C1422" s="215"/>
      <c r="D1422" s="215"/>
      <c r="E1422" s="215"/>
      <c r="F1422" s="215"/>
      <c r="G1422" s="215"/>
      <c r="H1422" s="215"/>
      <c r="I1422" s="215"/>
      <c r="J1422" s="215"/>
      <c r="K1422" s="215"/>
      <c r="L1422" s="215"/>
      <c r="M1422" s="215"/>
      <c r="N1422" s="33"/>
      <c r="P1422" s="33"/>
      <c r="Q1422" s="33"/>
      <c r="S1422" s="33"/>
      <c r="T1422" s="34"/>
      <c r="U1422" s="34"/>
      <c r="V1422" s="34"/>
      <c r="AK1422" s="33"/>
      <c r="AT1422" s="33"/>
      <c r="AU1422" s="33"/>
      <c r="AV1422" s="33"/>
    </row>
    <row r="1423" spans="2:48" s="31" customFormat="1" x14ac:dyDescent="0.2">
      <c r="B1423" s="215"/>
      <c r="C1423" s="215"/>
      <c r="D1423" s="215"/>
      <c r="E1423" s="215"/>
      <c r="F1423" s="215"/>
      <c r="G1423" s="215"/>
      <c r="H1423" s="215"/>
      <c r="I1423" s="215"/>
      <c r="J1423" s="215"/>
      <c r="K1423" s="215"/>
      <c r="L1423" s="215"/>
      <c r="M1423" s="215"/>
      <c r="N1423" s="33"/>
      <c r="P1423" s="33"/>
      <c r="Q1423" s="33"/>
      <c r="S1423" s="33"/>
      <c r="T1423" s="34"/>
      <c r="U1423" s="34"/>
      <c r="V1423" s="34"/>
      <c r="AK1423" s="33"/>
      <c r="AT1423" s="33"/>
      <c r="AU1423" s="33"/>
      <c r="AV1423" s="33"/>
    </row>
    <row r="1424" spans="2:48" s="31" customFormat="1" x14ac:dyDescent="0.2">
      <c r="B1424" s="215"/>
      <c r="C1424" s="215"/>
      <c r="D1424" s="215"/>
      <c r="E1424" s="215"/>
      <c r="F1424" s="215"/>
      <c r="G1424" s="215"/>
      <c r="H1424" s="215"/>
      <c r="I1424" s="215"/>
      <c r="J1424" s="215"/>
      <c r="K1424" s="215"/>
      <c r="L1424" s="215"/>
      <c r="M1424" s="215"/>
      <c r="N1424" s="33"/>
      <c r="P1424" s="33"/>
      <c r="Q1424" s="33"/>
      <c r="S1424" s="33"/>
      <c r="T1424" s="34"/>
      <c r="U1424" s="34"/>
      <c r="V1424" s="34"/>
      <c r="AK1424" s="33"/>
      <c r="AT1424" s="33"/>
      <c r="AU1424" s="33"/>
      <c r="AV1424" s="33"/>
    </row>
    <row r="1425" spans="2:48" s="31" customFormat="1" x14ac:dyDescent="0.2">
      <c r="B1425" s="215"/>
      <c r="C1425" s="215"/>
      <c r="D1425" s="215"/>
      <c r="E1425" s="215"/>
      <c r="F1425" s="215"/>
      <c r="G1425" s="215"/>
      <c r="H1425" s="215"/>
      <c r="I1425" s="215"/>
      <c r="J1425" s="215"/>
      <c r="K1425" s="215"/>
      <c r="L1425" s="215"/>
      <c r="M1425" s="215"/>
      <c r="N1425" s="33"/>
      <c r="P1425" s="33"/>
      <c r="Q1425" s="33"/>
      <c r="S1425" s="33"/>
      <c r="T1425" s="34"/>
      <c r="U1425" s="34"/>
      <c r="V1425" s="34"/>
      <c r="AK1425" s="33"/>
      <c r="AT1425" s="33"/>
      <c r="AU1425" s="33"/>
      <c r="AV1425" s="33"/>
    </row>
    <row r="1426" spans="2:48" s="31" customFormat="1" x14ac:dyDescent="0.2">
      <c r="B1426" s="215"/>
      <c r="C1426" s="215"/>
      <c r="D1426" s="215"/>
      <c r="E1426" s="215"/>
      <c r="F1426" s="215"/>
      <c r="G1426" s="215"/>
      <c r="H1426" s="215"/>
      <c r="I1426" s="215"/>
      <c r="J1426" s="215"/>
      <c r="K1426" s="215"/>
      <c r="L1426" s="215"/>
      <c r="M1426" s="215"/>
      <c r="N1426" s="33"/>
      <c r="P1426" s="33"/>
      <c r="Q1426" s="33"/>
      <c r="S1426" s="33"/>
      <c r="T1426" s="34"/>
      <c r="U1426" s="34"/>
      <c r="V1426" s="34"/>
      <c r="AK1426" s="33"/>
      <c r="AT1426" s="33"/>
      <c r="AU1426" s="33"/>
      <c r="AV1426" s="33"/>
    </row>
    <row r="1427" spans="2:48" s="31" customFormat="1" x14ac:dyDescent="0.2">
      <c r="B1427" s="215"/>
      <c r="C1427" s="215"/>
      <c r="D1427" s="215"/>
      <c r="E1427" s="215"/>
      <c r="F1427" s="215"/>
      <c r="G1427" s="215"/>
      <c r="H1427" s="215"/>
      <c r="I1427" s="215"/>
      <c r="J1427" s="215"/>
      <c r="K1427" s="215"/>
      <c r="L1427" s="215"/>
      <c r="M1427" s="215"/>
      <c r="N1427" s="33"/>
      <c r="P1427" s="33"/>
      <c r="Q1427" s="33"/>
      <c r="S1427" s="33"/>
      <c r="T1427" s="34"/>
      <c r="U1427" s="34"/>
      <c r="V1427" s="34"/>
      <c r="AK1427" s="33"/>
      <c r="AT1427" s="33"/>
      <c r="AU1427" s="33"/>
      <c r="AV1427" s="33"/>
    </row>
    <row r="1428" spans="2:48" s="31" customFormat="1" x14ac:dyDescent="0.2">
      <c r="B1428" s="215"/>
      <c r="C1428" s="215"/>
      <c r="D1428" s="215"/>
      <c r="E1428" s="215"/>
      <c r="F1428" s="215"/>
      <c r="G1428" s="215"/>
      <c r="H1428" s="215"/>
      <c r="I1428" s="215"/>
      <c r="J1428" s="215"/>
      <c r="K1428" s="215"/>
      <c r="L1428" s="215"/>
      <c r="M1428" s="215"/>
      <c r="N1428" s="33"/>
      <c r="P1428" s="33"/>
      <c r="Q1428" s="33"/>
      <c r="S1428" s="33"/>
      <c r="T1428" s="34"/>
      <c r="U1428" s="34"/>
      <c r="V1428" s="34"/>
      <c r="AK1428" s="33"/>
      <c r="AT1428" s="33"/>
      <c r="AU1428" s="33"/>
      <c r="AV1428" s="33"/>
    </row>
    <row r="1429" spans="2:48" s="31" customFormat="1" x14ac:dyDescent="0.2">
      <c r="B1429" s="215"/>
      <c r="C1429" s="215"/>
      <c r="D1429" s="215"/>
      <c r="E1429" s="215"/>
      <c r="F1429" s="215"/>
      <c r="G1429" s="215"/>
      <c r="H1429" s="215"/>
      <c r="I1429" s="215"/>
      <c r="J1429" s="215"/>
      <c r="K1429" s="215"/>
      <c r="L1429" s="215"/>
      <c r="M1429" s="215"/>
      <c r="N1429" s="33"/>
      <c r="P1429" s="33"/>
      <c r="Q1429" s="33"/>
      <c r="S1429" s="33"/>
      <c r="T1429" s="34"/>
      <c r="U1429" s="34"/>
      <c r="V1429" s="34"/>
      <c r="AK1429" s="33"/>
      <c r="AT1429" s="33"/>
      <c r="AU1429" s="33"/>
      <c r="AV1429" s="33"/>
    </row>
    <row r="1430" spans="2:48" s="31" customFormat="1" x14ac:dyDescent="0.2">
      <c r="B1430" s="215"/>
      <c r="C1430" s="215"/>
      <c r="D1430" s="215"/>
      <c r="E1430" s="215"/>
      <c r="F1430" s="215"/>
      <c r="G1430" s="215"/>
      <c r="H1430" s="215"/>
      <c r="I1430" s="215"/>
      <c r="J1430" s="215"/>
      <c r="K1430" s="215"/>
      <c r="L1430" s="215"/>
      <c r="M1430" s="215"/>
      <c r="N1430" s="33"/>
      <c r="P1430" s="33"/>
      <c r="Q1430" s="33"/>
      <c r="S1430" s="33"/>
      <c r="T1430" s="34"/>
      <c r="U1430" s="34"/>
      <c r="V1430" s="34"/>
      <c r="AK1430" s="33"/>
      <c r="AT1430" s="33"/>
      <c r="AU1430" s="33"/>
      <c r="AV1430" s="33"/>
    </row>
    <row r="1431" spans="2:48" s="31" customFormat="1" x14ac:dyDescent="0.2">
      <c r="B1431" s="215"/>
      <c r="C1431" s="215"/>
      <c r="D1431" s="215"/>
      <c r="E1431" s="215"/>
      <c r="F1431" s="215"/>
      <c r="G1431" s="215"/>
      <c r="H1431" s="215"/>
      <c r="I1431" s="215"/>
      <c r="J1431" s="215"/>
      <c r="K1431" s="215"/>
      <c r="L1431" s="215"/>
      <c r="M1431" s="215"/>
      <c r="N1431" s="33"/>
      <c r="P1431" s="33"/>
      <c r="Q1431" s="33"/>
      <c r="S1431" s="33"/>
      <c r="T1431" s="34"/>
      <c r="U1431" s="34"/>
      <c r="V1431" s="34"/>
      <c r="AK1431" s="33"/>
      <c r="AT1431" s="33"/>
      <c r="AU1431" s="33"/>
      <c r="AV1431" s="33"/>
    </row>
    <row r="1432" spans="2:48" s="31" customFormat="1" x14ac:dyDescent="0.2">
      <c r="B1432" s="215"/>
      <c r="C1432" s="215"/>
      <c r="D1432" s="215"/>
      <c r="E1432" s="215"/>
      <c r="F1432" s="215"/>
      <c r="G1432" s="215"/>
      <c r="H1432" s="215"/>
      <c r="I1432" s="215"/>
      <c r="J1432" s="215"/>
      <c r="K1432" s="215"/>
      <c r="L1432" s="215"/>
      <c r="M1432" s="215"/>
      <c r="N1432" s="33"/>
      <c r="P1432" s="33"/>
      <c r="Q1432" s="33"/>
      <c r="S1432" s="33"/>
      <c r="T1432" s="34"/>
      <c r="U1432" s="34"/>
      <c r="V1432" s="34"/>
      <c r="AK1432" s="33"/>
      <c r="AT1432" s="33"/>
      <c r="AU1432" s="33"/>
      <c r="AV1432" s="33"/>
    </row>
    <row r="1433" spans="2:48" s="31" customFormat="1" x14ac:dyDescent="0.2">
      <c r="B1433" s="215"/>
      <c r="C1433" s="215"/>
      <c r="D1433" s="215"/>
      <c r="E1433" s="215"/>
      <c r="F1433" s="215"/>
      <c r="G1433" s="215"/>
      <c r="H1433" s="215"/>
      <c r="I1433" s="215"/>
      <c r="J1433" s="215"/>
      <c r="K1433" s="215"/>
      <c r="L1433" s="215"/>
      <c r="M1433" s="215"/>
      <c r="N1433" s="33"/>
      <c r="P1433" s="33"/>
      <c r="Q1433" s="33"/>
      <c r="S1433" s="33"/>
      <c r="T1433" s="34"/>
      <c r="U1433" s="34"/>
      <c r="V1433" s="34"/>
      <c r="AK1433" s="33"/>
      <c r="AT1433" s="33"/>
      <c r="AU1433" s="33"/>
      <c r="AV1433" s="33"/>
    </row>
    <row r="1434" spans="2:48" s="31" customFormat="1" x14ac:dyDescent="0.2">
      <c r="B1434" s="215"/>
      <c r="C1434" s="215"/>
      <c r="D1434" s="215"/>
      <c r="E1434" s="215"/>
      <c r="F1434" s="215"/>
      <c r="G1434" s="215"/>
      <c r="H1434" s="215"/>
      <c r="I1434" s="215"/>
      <c r="J1434" s="215"/>
      <c r="K1434" s="215"/>
      <c r="L1434" s="215"/>
      <c r="M1434" s="215"/>
      <c r="N1434" s="33"/>
      <c r="P1434" s="33"/>
      <c r="Q1434" s="33"/>
      <c r="S1434" s="33"/>
      <c r="T1434" s="34"/>
      <c r="U1434" s="34"/>
      <c r="V1434" s="34"/>
      <c r="AK1434" s="33"/>
      <c r="AT1434" s="33"/>
      <c r="AU1434" s="33"/>
      <c r="AV1434" s="33"/>
    </row>
    <row r="1435" spans="2:48" s="31" customFormat="1" x14ac:dyDescent="0.2">
      <c r="B1435" s="215"/>
      <c r="C1435" s="215"/>
      <c r="D1435" s="215"/>
      <c r="E1435" s="215"/>
      <c r="F1435" s="215"/>
      <c r="G1435" s="215"/>
      <c r="H1435" s="215"/>
      <c r="I1435" s="215"/>
      <c r="J1435" s="215"/>
      <c r="K1435" s="215"/>
      <c r="L1435" s="215"/>
      <c r="M1435" s="215"/>
      <c r="N1435" s="33"/>
      <c r="P1435" s="33"/>
      <c r="Q1435" s="33"/>
      <c r="S1435" s="33"/>
      <c r="T1435" s="34"/>
      <c r="U1435" s="34"/>
      <c r="V1435" s="34"/>
      <c r="AK1435" s="33"/>
      <c r="AT1435" s="33"/>
      <c r="AU1435" s="33"/>
      <c r="AV1435" s="33"/>
    </row>
    <row r="1436" spans="2:48" s="31" customFormat="1" x14ac:dyDescent="0.2">
      <c r="B1436" s="215"/>
      <c r="C1436" s="215"/>
      <c r="D1436" s="215"/>
      <c r="E1436" s="215"/>
      <c r="F1436" s="215"/>
      <c r="G1436" s="215"/>
      <c r="H1436" s="215"/>
      <c r="I1436" s="215"/>
      <c r="J1436" s="215"/>
      <c r="K1436" s="215"/>
      <c r="L1436" s="215"/>
      <c r="M1436" s="215"/>
      <c r="N1436" s="33"/>
      <c r="P1436" s="33"/>
      <c r="Q1436" s="33"/>
      <c r="S1436" s="33"/>
      <c r="T1436" s="34"/>
      <c r="U1436" s="34"/>
      <c r="V1436" s="34"/>
      <c r="AK1436" s="33"/>
      <c r="AT1436" s="33"/>
      <c r="AU1436" s="33"/>
      <c r="AV1436" s="33"/>
    </row>
    <row r="1437" spans="2:48" s="31" customFormat="1" x14ac:dyDescent="0.2">
      <c r="B1437" s="215"/>
      <c r="C1437" s="215"/>
      <c r="D1437" s="215"/>
      <c r="E1437" s="215"/>
      <c r="F1437" s="215"/>
      <c r="G1437" s="215"/>
      <c r="H1437" s="215"/>
      <c r="I1437" s="215"/>
      <c r="J1437" s="215"/>
      <c r="K1437" s="215"/>
      <c r="L1437" s="215"/>
      <c r="M1437" s="215"/>
      <c r="N1437" s="33"/>
      <c r="P1437" s="33"/>
      <c r="Q1437" s="33"/>
      <c r="S1437" s="33"/>
      <c r="T1437" s="34"/>
      <c r="U1437" s="34"/>
      <c r="V1437" s="34"/>
      <c r="AK1437" s="33"/>
      <c r="AT1437" s="33"/>
      <c r="AU1437" s="33"/>
      <c r="AV1437" s="33"/>
    </row>
    <row r="1438" spans="2:48" s="31" customFormat="1" x14ac:dyDescent="0.2">
      <c r="B1438" s="215"/>
      <c r="C1438" s="215"/>
      <c r="D1438" s="215"/>
      <c r="E1438" s="215"/>
      <c r="F1438" s="215"/>
      <c r="G1438" s="215"/>
      <c r="H1438" s="215"/>
      <c r="I1438" s="215"/>
      <c r="J1438" s="215"/>
      <c r="K1438" s="215"/>
      <c r="L1438" s="215"/>
      <c r="M1438" s="215"/>
      <c r="N1438" s="33"/>
      <c r="P1438" s="33"/>
      <c r="Q1438" s="33"/>
      <c r="S1438" s="33"/>
      <c r="T1438" s="34"/>
      <c r="U1438" s="34"/>
      <c r="V1438" s="34"/>
      <c r="AK1438" s="33"/>
      <c r="AT1438" s="33"/>
      <c r="AU1438" s="33"/>
      <c r="AV1438" s="33"/>
    </row>
    <row r="1439" spans="2:48" s="31" customFormat="1" x14ac:dyDescent="0.2">
      <c r="B1439" s="215"/>
      <c r="C1439" s="215"/>
      <c r="D1439" s="215"/>
      <c r="E1439" s="215"/>
      <c r="F1439" s="215"/>
      <c r="G1439" s="215"/>
      <c r="H1439" s="215"/>
      <c r="I1439" s="215"/>
      <c r="J1439" s="215"/>
      <c r="K1439" s="215"/>
      <c r="L1439" s="215"/>
      <c r="M1439" s="215"/>
      <c r="N1439" s="33"/>
      <c r="P1439" s="33"/>
      <c r="Q1439" s="33"/>
      <c r="S1439" s="33"/>
      <c r="T1439" s="34"/>
      <c r="U1439" s="34"/>
      <c r="V1439" s="34"/>
      <c r="AK1439" s="33"/>
      <c r="AT1439" s="33"/>
      <c r="AU1439" s="33"/>
      <c r="AV1439" s="33"/>
    </row>
    <row r="1440" spans="2:48" s="31" customFormat="1" x14ac:dyDescent="0.2">
      <c r="B1440" s="215"/>
      <c r="C1440" s="215"/>
      <c r="D1440" s="215"/>
      <c r="E1440" s="215"/>
      <c r="F1440" s="215"/>
      <c r="G1440" s="215"/>
      <c r="H1440" s="215"/>
      <c r="I1440" s="215"/>
      <c r="J1440" s="215"/>
      <c r="K1440" s="215"/>
      <c r="L1440" s="215"/>
      <c r="M1440" s="215"/>
      <c r="N1440" s="33"/>
      <c r="P1440" s="33"/>
      <c r="Q1440" s="33"/>
      <c r="S1440" s="33"/>
      <c r="T1440" s="34"/>
      <c r="U1440" s="34"/>
      <c r="V1440" s="34"/>
      <c r="AK1440" s="33"/>
      <c r="AT1440" s="33"/>
      <c r="AU1440" s="33"/>
      <c r="AV1440" s="33"/>
    </row>
    <row r="1441" spans="2:48" s="31" customFormat="1" x14ac:dyDescent="0.2">
      <c r="B1441" s="215"/>
      <c r="C1441" s="215"/>
      <c r="D1441" s="215"/>
      <c r="E1441" s="215"/>
      <c r="F1441" s="215"/>
      <c r="G1441" s="215"/>
      <c r="H1441" s="215"/>
      <c r="I1441" s="215"/>
      <c r="J1441" s="215"/>
      <c r="K1441" s="215"/>
      <c r="L1441" s="215"/>
      <c r="M1441" s="215"/>
      <c r="N1441" s="33"/>
      <c r="P1441" s="33"/>
      <c r="Q1441" s="33"/>
      <c r="S1441" s="33"/>
      <c r="T1441" s="34"/>
      <c r="U1441" s="34"/>
      <c r="V1441" s="34"/>
      <c r="AK1441" s="33"/>
      <c r="AT1441" s="33"/>
      <c r="AU1441" s="33"/>
      <c r="AV1441" s="33"/>
    </row>
    <row r="1442" spans="2:48" s="31" customFormat="1" x14ac:dyDescent="0.2">
      <c r="B1442" s="215"/>
      <c r="C1442" s="215"/>
      <c r="D1442" s="215"/>
      <c r="E1442" s="215"/>
      <c r="F1442" s="215"/>
      <c r="G1442" s="215"/>
      <c r="H1442" s="215"/>
      <c r="I1442" s="215"/>
      <c r="J1442" s="215"/>
      <c r="K1442" s="215"/>
      <c r="L1442" s="215"/>
      <c r="M1442" s="215"/>
      <c r="N1442" s="33"/>
      <c r="P1442" s="33"/>
      <c r="Q1442" s="33"/>
      <c r="S1442" s="33"/>
      <c r="T1442" s="34"/>
      <c r="U1442" s="34"/>
      <c r="V1442" s="34"/>
      <c r="AK1442" s="33"/>
      <c r="AT1442" s="33"/>
      <c r="AU1442" s="33"/>
      <c r="AV1442" s="33"/>
    </row>
    <row r="1443" spans="2:48" s="31" customFormat="1" x14ac:dyDescent="0.2">
      <c r="B1443" s="215"/>
      <c r="C1443" s="215"/>
      <c r="D1443" s="215"/>
      <c r="E1443" s="215"/>
      <c r="F1443" s="215"/>
      <c r="G1443" s="215"/>
      <c r="H1443" s="215"/>
      <c r="I1443" s="215"/>
      <c r="J1443" s="215"/>
      <c r="K1443" s="215"/>
      <c r="L1443" s="215"/>
      <c r="M1443" s="215"/>
      <c r="N1443" s="33"/>
      <c r="P1443" s="33"/>
      <c r="Q1443" s="33"/>
      <c r="S1443" s="33"/>
      <c r="T1443" s="34"/>
      <c r="U1443" s="34"/>
      <c r="V1443" s="34"/>
      <c r="AK1443" s="33"/>
      <c r="AT1443" s="33"/>
      <c r="AU1443" s="33"/>
      <c r="AV1443" s="33"/>
    </row>
    <row r="1444" spans="2:48" s="31" customFormat="1" x14ac:dyDescent="0.2">
      <c r="B1444" s="215"/>
      <c r="C1444" s="215"/>
      <c r="D1444" s="215"/>
      <c r="E1444" s="215"/>
      <c r="F1444" s="215"/>
      <c r="G1444" s="215"/>
      <c r="H1444" s="215"/>
      <c r="I1444" s="215"/>
      <c r="J1444" s="215"/>
      <c r="K1444" s="215"/>
      <c r="L1444" s="215"/>
      <c r="M1444" s="215"/>
      <c r="N1444" s="33"/>
      <c r="P1444" s="33"/>
      <c r="Q1444" s="33"/>
      <c r="S1444" s="33"/>
      <c r="T1444" s="34"/>
      <c r="U1444" s="34"/>
      <c r="V1444" s="34"/>
      <c r="AK1444" s="33"/>
      <c r="AT1444" s="33"/>
      <c r="AU1444" s="33"/>
      <c r="AV1444" s="33"/>
    </row>
    <row r="1445" spans="2:48" s="31" customFormat="1" x14ac:dyDescent="0.2">
      <c r="B1445" s="215"/>
      <c r="C1445" s="215"/>
      <c r="D1445" s="215"/>
      <c r="E1445" s="215"/>
      <c r="F1445" s="215"/>
      <c r="G1445" s="215"/>
      <c r="H1445" s="215"/>
      <c r="I1445" s="215"/>
      <c r="J1445" s="215"/>
      <c r="K1445" s="215"/>
      <c r="L1445" s="215"/>
      <c r="M1445" s="215"/>
      <c r="N1445" s="33"/>
      <c r="P1445" s="33"/>
      <c r="Q1445" s="33"/>
      <c r="S1445" s="33"/>
      <c r="T1445" s="34"/>
      <c r="U1445" s="34"/>
      <c r="V1445" s="34"/>
      <c r="AK1445" s="33"/>
      <c r="AT1445" s="33"/>
      <c r="AU1445" s="33"/>
      <c r="AV1445" s="33"/>
    </row>
    <row r="1446" spans="2:48" s="31" customFormat="1" x14ac:dyDescent="0.2">
      <c r="B1446" s="215"/>
      <c r="C1446" s="215"/>
      <c r="D1446" s="215"/>
      <c r="E1446" s="215"/>
      <c r="F1446" s="215"/>
      <c r="G1446" s="215"/>
      <c r="H1446" s="215"/>
      <c r="I1446" s="215"/>
      <c r="J1446" s="215"/>
      <c r="K1446" s="215"/>
      <c r="L1446" s="215"/>
      <c r="M1446" s="215"/>
      <c r="N1446" s="33"/>
      <c r="P1446" s="33"/>
      <c r="Q1446" s="33"/>
      <c r="S1446" s="33"/>
      <c r="T1446" s="34"/>
      <c r="U1446" s="34"/>
      <c r="V1446" s="34"/>
      <c r="AK1446" s="33"/>
      <c r="AT1446" s="33"/>
      <c r="AU1446" s="33"/>
      <c r="AV1446" s="33"/>
    </row>
    <row r="1447" spans="2:48" s="31" customFormat="1" x14ac:dyDescent="0.2">
      <c r="B1447" s="215"/>
      <c r="C1447" s="215"/>
      <c r="D1447" s="215"/>
      <c r="E1447" s="215"/>
      <c r="F1447" s="215"/>
      <c r="G1447" s="215"/>
      <c r="H1447" s="215"/>
      <c r="I1447" s="215"/>
      <c r="J1447" s="215"/>
      <c r="K1447" s="215"/>
      <c r="L1447" s="215"/>
      <c r="M1447" s="215"/>
      <c r="N1447" s="33"/>
      <c r="P1447" s="33"/>
      <c r="Q1447" s="33"/>
      <c r="S1447" s="33"/>
      <c r="T1447" s="34"/>
      <c r="U1447" s="34"/>
      <c r="V1447" s="34"/>
      <c r="AK1447" s="33"/>
      <c r="AT1447" s="33"/>
      <c r="AU1447" s="33"/>
      <c r="AV1447" s="33"/>
    </row>
    <row r="1448" spans="2:48" s="31" customFormat="1" x14ac:dyDescent="0.2">
      <c r="B1448" s="215"/>
      <c r="C1448" s="215"/>
      <c r="D1448" s="215"/>
      <c r="E1448" s="215"/>
      <c r="F1448" s="215"/>
      <c r="G1448" s="215"/>
      <c r="H1448" s="215"/>
      <c r="I1448" s="215"/>
      <c r="J1448" s="215"/>
      <c r="K1448" s="215"/>
      <c r="L1448" s="215"/>
      <c r="M1448" s="215"/>
      <c r="N1448" s="33"/>
      <c r="P1448" s="33"/>
      <c r="Q1448" s="33"/>
      <c r="S1448" s="33"/>
      <c r="T1448" s="34"/>
      <c r="U1448" s="34"/>
      <c r="V1448" s="34"/>
      <c r="AK1448" s="33"/>
      <c r="AT1448" s="33"/>
      <c r="AU1448" s="33"/>
      <c r="AV1448" s="33"/>
    </row>
    <row r="1449" spans="2:48" s="31" customFormat="1" x14ac:dyDescent="0.2">
      <c r="B1449" s="215"/>
      <c r="C1449" s="215"/>
      <c r="D1449" s="215"/>
      <c r="E1449" s="215"/>
      <c r="F1449" s="215"/>
      <c r="G1449" s="215"/>
      <c r="H1449" s="215"/>
      <c r="I1449" s="215"/>
      <c r="J1449" s="215"/>
      <c r="K1449" s="215"/>
      <c r="L1449" s="215"/>
      <c r="M1449" s="215"/>
      <c r="N1449" s="33"/>
      <c r="P1449" s="33"/>
      <c r="Q1449" s="33"/>
      <c r="S1449" s="33"/>
      <c r="T1449" s="34"/>
      <c r="U1449" s="34"/>
      <c r="V1449" s="34"/>
      <c r="AK1449" s="33"/>
      <c r="AT1449" s="33"/>
      <c r="AU1449" s="33"/>
      <c r="AV1449" s="33"/>
    </row>
    <row r="1450" spans="2:48" s="31" customFormat="1" x14ac:dyDescent="0.2">
      <c r="B1450" s="215"/>
      <c r="C1450" s="215"/>
      <c r="D1450" s="215"/>
      <c r="E1450" s="215"/>
      <c r="F1450" s="215"/>
      <c r="G1450" s="215"/>
      <c r="H1450" s="215"/>
      <c r="I1450" s="215"/>
      <c r="J1450" s="215"/>
      <c r="K1450" s="215"/>
      <c r="L1450" s="215"/>
      <c r="M1450" s="215"/>
      <c r="N1450" s="33"/>
      <c r="P1450" s="33"/>
      <c r="Q1450" s="33"/>
      <c r="S1450" s="33"/>
      <c r="T1450" s="34"/>
      <c r="U1450" s="34"/>
      <c r="V1450" s="34"/>
      <c r="AK1450" s="33"/>
      <c r="AT1450" s="33"/>
      <c r="AU1450" s="33"/>
      <c r="AV1450" s="33"/>
    </row>
    <row r="1451" spans="2:48" s="31" customFormat="1" x14ac:dyDescent="0.2">
      <c r="B1451" s="215"/>
      <c r="C1451" s="215"/>
      <c r="D1451" s="215"/>
      <c r="E1451" s="215"/>
      <c r="F1451" s="215"/>
      <c r="G1451" s="215"/>
      <c r="H1451" s="215"/>
      <c r="I1451" s="215"/>
      <c r="J1451" s="215"/>
      <c r="K1451" s="215"/>
      <c r="L1451" s="215"/>
      <c r="M1451" s="215"/>
      <c r="N1451" s="33"/>
      <c r="P1451" s="33"/>
      <c r="Q1451" s="33"/>
      <c r="S1451" s="33"/>
      <c r="T1451" s="34"/>
      <c r="U1451" s="34"/>
      <c r="V1451" s="34"/>
      <c r="AK1451" s="33"/>
      <c r="AT1451" s="33"/>
      <c r="AU1451" s="33"/>
      <c r="AV1451" s="33"/>
    </row>
    <row r="1452" spans="2:48" s="31" customFormat="1" x14ac:dyDescent="0.2">
      <c r="B1452" s="215"/>
      <c r="C1452" s="215"/>
      <c r="D1452" s="215"/>
      <c r="E1452" s="215"/>
      <c r="F1452" s="215"/>
      <c r="G1452" s="215"/>
      <c r="H1452" s="215"/>
      <c r="I1452" s="215"/>
      <c r="J1452" s="215"/>
      <c r="K1452" s="215"/>
      <c r="L1452" s="215"/>
      <c r="M1452" s="215"/>
      <c r="N1452" s="33"/>
      <c r="P1452" s="33"/>
      <c r="Q1452" s="33"/>
      <c r="S1452" s="33"/>
      <c r="T1452" s="34"/>
      <c r="U1452" s="34"/>
      <c r="V1452" s="34"/>
      <c r="AK1452" s="33"/>
      <c r="AT1452" s="33"/>
      <c r="AU1452" s="33"/>
      <c r="AV1452" s="33"/>
    </row>
    <row r="1453" spans="2:48" s="31" customFormat="1" x14ac:dyDescent="0.2">
      <c r="B1453" s="215"/>
      <c r="C1453" s="215"/>
      <c r="D1453" s="215"/>
      <c r="E1453" s="215"/>
      <c r="F1453" s="215"/>
      <c r="G1453" s="215"/>
      <c r="H1453" s="215"/>
      <c r="I1453" s="215"/>
      <c r="J1453" s="215"/>
      <c r="K1453" s="215"/>
      <c r="L1453" s="215"/>
      <c r="M1453" s="215"/>
      <c r="N1453" s="33"/>
      <c r="P1453" s="33"/>
      <c r="Q1453" s="33"/>
      <c r="S1453" s="33"/>
      <c r="T1453" s="34"/>
      <c r="U1453" s="34"/>
      <c r="V1453" s="34"/>
      <c r="AK1453" s="33"/>
      <c r="AT1453" s="33"/>
      <c r="AU1453" s="33"/>
      <c r="AV1453" s="33"/>
    </row>
    <row r="1454" spans="2:48" s="31" customFormat="1" x14ac:dyDescent="0.2">
      <c r="B1454" s="215"/>
      <c r="C1454" s="215"/>
      <c r="D1454" s="215"/>
      <c r="E1454" s="215"/>
      <c r="F1454" s="215"/>
      <c r="G1454" s="215"/>
      <c r="H1454" s="215"/>
      <c r="I1454" s="215"/>
      <c r="J1454" s="215"/>
      <c r="K1454" s="215"/>
      <c r="L1454" s="215"/>
      <c r="M1454" s="215"/>
      <c r="N1454" s="33"/>
      <c r="P1454" s="33"/>
      <c r="Q1454" s="33"/>
      <c r="S1454" s="33"/>
      <c r="T1454" s="34"/>
      <c r="U1454" s="34"/>
      <c r="V1454" s="34"/>
      <c r="AK1454" s="33"/>
      <c r="AT1454" s="33"/>
      <c r="AU1454" s="33"/>
      <c r="AV1454" s="33"/>
    </row>
    <row r="1455" spans="2:48" s="31" customFormat="1" x14ac:dyDescent="0.2">
      <c r="B1455" s="215"/>
      <c r="C1455" s="215"/>
      <c r="D1455" s="215"/>
      <c r="E1455" s="215"/>
      <c r="F1455" s="215"/>
      <c r="G1455" s="215"/>
      <c r="H1455" s="215"/>
      <c r="I1455" s="215"/>
      <c r="J1455" s="215"/>
      <c r="K1455" s="215"/>
      <c r="L1455" s="215"/>
      <c r="M1455" s="215"/>
      <c r="N1455" s="33"/>
      <c r="P1455" s="33"/>
      <c r="Q1455" s="33"/>
      <c r="S1455" s="33"/>
      <c r="T1455" s="34"/>
      <c r="U1455" s="34"/>
      <c r="V1455" s="34"/>
      <c r="AK1455" s="33"/>
      <c r="AT1455" s="33"/>
      <c r="AU1455" s="33"/>
      <c r="AV1455" s="33"/>
    </row>
    <row r="1456" spans="2:48" s="31" customFormat="1" x14ac:dyDescent="0.2">
      <c r="B1456" s="215"/>
      <c r="C1456" s="215"/>
      <c r="D1456" s="215"/>
      <c r="E1456" s="215"/>
      <c r="F1456" s="215"/>
      <c r="G1456" s="215"/>
      <c r="H1456" s="215"/>
      <c r="I1456" s="215"/>
      <c r="J1456" s="215"/>
      <c r="K1456" s="215"/>
      <c r="L1456" s="215"/>
      <c r="M1456" s="215"/>
      <c r="N1456" s="33"/>
      <c r="P1456" s="33"/>
      <c r="Q1456" s="33"/>
      <c r="S1456" s="33"/>
      <c r="T1456" s="34"/>
      <c r="U1456" s="34"/>
      <c r="V1456" s="34"/>
      <c r="AK1456" s="33"/>
      <c r="AT1456" s="33"/>
      <c r="AU1456" s="33"/>
      <c r="AV1456" s="33"/>
    </row>
    <row r="1457" spans="2:48" s="31" customFormat="1" x14ac:dyDescent="0.2">
      <c r="B1457" s="215"/>
      <c r="C1457" s="215"/>
      <c r="D1457" s="215"/>
      <c r="E1457" s="215"/>
      <c r="F1457" s="215"/>
      <c r="G1457" s="215"/>
      <c r="H1457" s="215"/>
      <c r="I1457" s="215"/>
      <c r="J1457" s="215"/>
      <c r="K1457" s="215"/>
      <c r="L1457" s="215"/>
      <c r="M1457" s="215"/>
      <c r="N1457" s="33"/>
      <c r="P1457" s="33"/>
      <c r="Q1457" s="33"/>
      <c r="S1457" s="33"/>
      <c r="T1457" s="34"/>
      <c r="U1457" s="34"/>
      <c r="V1457" s="34"/>
      <c r="AK1457" s="33"/>
      <c r="AT1457" s="33"/>
      <c r="AU1457" s="33"/>
      <c r="AV1457" s="33"/>
    </row>
    <row r="1458" spans="2:48" s="31" customFormat="1" x14ac:dyDescent="0.2">
      <c r="B1458" s="215"/>
      <c r="C1458" s="215"/>
      <c r="D1458" s="215"/>
      <c r="E1458" s="215"/>
      <c r="F1458" s="215"/>
      <c r="G1458" s="215"/>
      <c r="H1458" s="215"/>
      <c r="I1458" s="215"/>
      <c r="J1458" s="215"/>
      <c r="K1458" s="215"/>
      <c r="L1458" s="215"/>
      <c r="M1458" s="215"/>
      <c r="N1458" s="33"/>
      <c r="P1458" s="33"/>
      <c r="Q1458" s="33"/>
      <c r="S1458" s="33"/>
      <c r="T1458" s="34"/>
      <c r="U1458" s="34"/>
      <c r="V1458" s="34"/>
      <c r="AK1458" s="33"/>
      <c r="AT1458" s="33"/>
      <c r="AU1458" s="33"/>
      <c r="AV1458" s="33"/>
    </row>
    <row r="1459" spans="2:48" s="31" customFormat="1" x14ac:dyDescent="0.2">
      <c r="B1459" s="215"/>
      <c r="C1459" s="215"/>
      <c r="D1459" s="215"/>
      <c r="E1459" s="215"/>
      <c r="F1459" s="215"/>
      <c r="G1459" s="215"/>
      <c r="H1459" s="215"/>
      <c r="I1459" s="215"/>
      <c r="J1459" s="215"/>
      <c r="K1459" s="215"/>
      <c r="L1459" s="215"/>
      <c r="M1459" s="215"/>
      <c r="N1459" s="33"/>
      <c r="P1459" s="33"/>
      <c r="Q1459" s="33"/>
      <c r="S1459" s="33"/>
      <c r="T1459" s="34"/>
      <c r="U1459" s="34"/>
      <c r="V1459" s="34"/>
      <c r="AK1459" s="33"/>
      <c r="AT1459" s="33"/>
      <c r="AU1459" s="33"/>
      <c r="AV1459" s="33"/>
    </row>
    <row r="1460" spans="2:48" s="31" customFormat="1" x14ac:dyDescent="0.2">
      <c r="B1460" s="215"/>
      <c r="C1460" s="215"/>
      <c r="D1460" s="215"/>
      <c r="E1460" s="215"/>
      <c r="F1460" s="215"/>
      <c r="G1460" s="215"/>
      <c r="H1460" s="215"/>
      <c r="I1460" s="215"/>
      <c r="J1460" s="215"/>
      <c r="K1460" s="215"/>
      <c r="L1460" s="215"/>
      <c r="M1460" s="215"/>
      <c r="N1460" s="33"/>
      <c r="P1460" s="33"/>
      <c r="Q1460" s="33"/>
      <c r="S1460" s="33"/>
      <c r="T1460" s="34"/>
      <c r="U1460" s="34"/>
      <c r="V1460" s="34"/>
      <c r="AK1460" s="33"/>
      <c r="AT1460" s="33"/>
      <c r="AU1460" s="33"/>
      <c r="AV1460" s="33"/>
    </row>
    <row r="1461" spans="2:48" s="31" customFormat="1" x14ac:dyDescent="0.2">
      <c r="B1461" s="215"/>
      <c r="C1461" s="215"/>
      <c r="D1461" s="215"/>
      <c r="E1461" s="215"/>
      <c r="F1461" s="215"/>
      <c r="G1461" s="215"/>
      <c r="H1461" s="215"/>
      <c r="I1461" s="215"/>
      <c r="J1461" s="215"/>
      <c r="K1461" s="215"/>
      <c r="L1461" s="215"/>
      <c r="M1461" s="215"/>
      <c r="N1461" s="33"/>
      <c r="P1461" s="33"/>
      <c r="Q1461" s="33"/>
      <c r="S1461" s="33"/>
      <c r="T1461" s="34"/>
      <c r="U1461" s="34"/>
      <c r="V1461" s="34"/>
      <c r="AK1461" s="33"/>
      <c r="AT1461" s="33"/>
      <c r="AU1461" s="33"/>
      <c r="AV1461" s="33"/>
    </row>
    <row r="1462" spans="2:48" s="31" customFormat="1" x14ac:dyDescent="0.2">
      <c r="B1462" s="215"/>
      <c r="C1462" s="215"/>
      <c r="D1462" s="215"/>
      <c r="E1462" s="215"/>
      <c r="F1462" s="215"/>
      <c r="G1462" s="215"/>
      <c r="H1462" s="215"/>
      <c r="I1462" s="215"/>
      <c r="J1462" s="215"/>
      <c r="K1462" s="215"/>
      <c r="L1462" s="215"/>
      <c r="M1462" s="215"/>
      <c r="N1462" s="33"/>
      <c r="P1462" s="33"/>
      <c r="Q1462" s="33"/>
      <c r="S1462" s="33"/>
      <c r="T1462" s="34"/>
      <c r="U1462" s="34"/>
      <c r="V1462" s="34"/>
      <c r="AK1462" s="33"/>
      <c r="AT1462" s="33"/>
      <c r="AU1462" s="33"/>
      <c r="AV1462" s="33"/>
    </row>
    <row r="1463" spans="2:48" s="31" customFormat="1" x14ac:dyDescent="0.2">
      <c r="B1463" s="215"/>
      <c r="C1463" s="215"/>
      <c r="D1463" s="215"/>
      <c r="E1463" s="215"/>
      <c r="F1463" s="215"/>
      <c r="G1463" s="215"/>
      <c r="H1463" s="215"/>
      <c r="I1463" s="215"/>
      <c r="J1463" s="215"/>
      <c r="K1463" s="215"/>
      <c r="L1463" s="215"/>
      <c r="M1463" s="215"/>
      <c r="N1463" s="33"/>
      <c r="P1463" s="33"/>
      <c r="Q1463" s="33"/>
      <c r="S1463" s="33"/>
      <c r="T1463" s="34"/>
      <c r="U1463" s="34"/>
      <c r="V1463" s="34"/>
      <c r="AK1463" s="33"/>
      <c r="AT1463" s="33"/>
      <c r="AU1463" s="33"/>
      <c r="AV1463" s="33"/>
    </row>
    <row r="1464" spans="2:48" s="31" customFormat="1" x14ac:dyDescent="0.2">
      <c r="B1464" s="215"/>
      <c r="C1464" s="215"/>
      <c r="D1464" s="215"/>
      <c r="E1464" s="215"/>
      <c r="F1464" s="215"/>
      <c r="G1464" s="215"/>
      <c r="H1464" s="215"/>
      <c r="I1464" s="215"/>
      <c r="J1464" s="215"/>
      <c r="K1464" s="215"/>
      <c r="L1464" s="215"/>
      <c r="M1464" s="215"/>
      <c r="N1464" s="33"/>
      <c r="P1464" s="33"/>
      <c r="Q1464" s="33"/>
      <c r="S1464" s="33"/>
      <c r="T1464" s="34"/>
      <c r="U1464" s="34"/>
      <c r="V1464" s="34"/>
      <c r="AK1464" s="33"/>
      <c r="AT1464" s="33"/>
      <c r="AU1464" s="33"/>
      <c r="AV1464" s="33"/>
    </row>
    <row r="1465" spans="2:48" s="31" customFormat="1" x14ac:dyDescent="0.2">
      <c r="B1465" s="215"/>
      <c r="C1465" s="215"/>
      <c r="D1465" s="215"/>
      <c r="E1465" s="215"/>
      <c r="F1465" s="215"/>
      <c r="G1465" s="215"/>
      <c r="H1465" s="215"/>
      <c r="I1465" s="215"/>
      <c r="J1465" s="215"/>
      <c r="K1465" s="215"/>
      <c r="L1465" s="215"/>
      <c r="M1465" s="215"/>
      <c r="N1465" s="33"/>
      <c r="P1465" s="33"/>
      <c r="Q1465" s="33"/>
      <c r="S1465" s="33"/>
      <c r="T1465" s="34"/>
      <c r="U1465" s="34"/>
      <c r="V1465" s="34"/>
      <c r="AK1465" s="33"/>
      <c r="AT1465" s="33"/>
      <c r="AU1465" s="33"/>
      <c r="AV1465" s="33"/>
    </row>
    <row r="1466" spans="2:48" s="31" customFormat="1" x14ac:dyDescent="0.2">
      <c r="B1466" s="215"/>
      <c r="C1466" s="215"/>
      <c r="D1466" s="215"/>
      <c r="E1466" s="215"/>
      <c r="F1466" s="215"/>
      <c r="G1466" s="215"/>
      <c r="H1466" s="215"/>
      <c r="I1466" s="215"/>
      <c r="J1466" s="215"/>
      <c r="K1466" s="215"/>
      <c r="L1466" s="215"/>
      <c r="M1466" s="215"/>
      <c r="N1466" s="33"/>
      <c r="P1466" s="33"/>
      <c r="Q1466" s="33"/>
      <c r="S1466" s="33"/>
      <c r="T1466" s="34"/>
      <c r="U1466" s="34"/>
      <c r="V1466" s="34"/>
      <c r="AK1466" s="33"/>
      <c r="AT1466" s="33"/>
      <c r="AU1466" s="33"/>
      <c r="AV1466" s="33"/>
    </row>
    <row r="1467" spans="2:48" s="31" customFormat="1" x14ac:dyDescent="0.2">
      <c r="B1467" s="215"/>
      <c r="C1467" s="215"/>
      <c r="D1467" s="215"/>
      <c r="E1467" s="215"/>
      <c r="F1467" s="215"/>
      <c r="G1467" s="215"/>
      <c r="H1467" s="215"/>
      <c r="I1467" s="215"/>
      <c r="J1467" s="215"/>
      <c r="K1467" s="215"/>
      <c r="L1467" s="215"/>
      <c r="M1467" s="215"/>
      <c r="N1467" s="33"/>
      <c r="P1467" s="33"/>
      <c r="Q1467" s="33"/>
      <c r="S1467" s="33"/>
      <c r="T1467" s="34"/>
      <c r="U1467" s="34"/>
      <c r="V1467" s="34"/>
      <c r="AK1467" s="33"/>
      <c r="AT1467" s="33"/>
      <c r="AU1467" s="33"/>
      <c r="AV1467" s="33"/>
    </row>
    <row r="1468" spans="2:48" s="31" customFormat="1" x14ac:dyDescent="0.2">
      <c r="B1468" s="215"/>
      <c r="C1468" s="215"/>
      <c r="D1468" s="215"/>
      <c r="E1468" s="215"/>
      <c r="F1468" s="215"/>
      <c r="G1468" s="215"/>
      <c r="H1468" s="215"/>
      <c r="I1468" s="215"/>
      <c r="J1468" s="215"/>
      <c r="K1468" s="215"/>
      <c r="L1468" s="215"/>
      <c r="M1468" s="215"/>
      <c r="N1468" s="33"/>
      <c r="P1468" s="33"/>
      <c r="Q1468" s="33"/>
      <c r="S1468" s="33"/>
      <c r="T1468" s="34"/>
      <c r="U1468" s="34"/>
      <c r="V1468" s="34"/>
      <c r="AK1468" s="33"/>
      <c r="AT1468" s="33"/>
      <c r="AU1468" s="33"/>
      <c r="AV1468" s="33"/>
    </row>
    <row r="1469" spans="2:48" s="31" customFormat="1" x14ac:dyDescent="0.2">
      <c r="B1469" s="215"/>
      <c r="C1469" s="215"/>
      <c r="D1469" s="215"/>
      <c r="E1469" s="215"/>
      <c r="F1469" s="215"/>
      <c r="G1469" s="215"/>
      <c r="H1469" s="215"/>
      <c r="I1469" s="215"/>
      <c r="J1469" s="215"/>
      <c r="K1469" s="215"/>
      <c r="L1469" s="215"/>
      <c r="M1469" s="215"/>
      <c r="N1469" s="33"/>
      <c r="P1469" s="33"/>
      <c r="Q1469" s="33"/>
      <c r="S1469" s="33"/>
      <c r="T1469" s="34"/>
      <c r="U1469" s="34"/>
      <c r="V1469" s="34"/>
      <c r="AK1469" s="33"/>
      <c r="AT1469" s="33"/>
      <c r="AU1469" s="33"/>
      <c r="AV1469" s="33"/>
    </row>
    <row r="1470" spans="2:48" s="31" customFormat="1" x14ac:dyDescent="0.2">
      <c r="B1470" s="215"/>
      <c r="C1470" s="215"/>
      <c r="D1470" s="215"/>
      <c r="E1470" s="215"/>
      <c r="F1470" s="215"/>
      <c r="G1470" s="215"/>
      <c r="H1470" s="215"/>
      <c r="I1470" s="215"/>
      <c r="J1470" s="215"/>
      <c r="K1470" s="215"/>
      <c r="L1470" s="215"/>
      <c r="M1470" s="215"/>
      <c r="N1470" s="33"/>
      <c r="P1470" s="33"/>
      <c r="Q1470" s="33"/>
      <c r="S1470" s="33"/>
      <c r="T1470" s="34"/>
      <c r="U1470" s="34"/>
      <c r="V1470" s="34"/>
      <c r="AK1470" s="33"/>
      <c r="AT1470" s="33"/>
      <c r="AU1470" s="33"/>
      <c r="AV1470" s="33"/>
    </row>
    <row r="1471" spans="2:48" s="31" customFormat="1" x14ac:dyDescent="0.2">
      <c r="B1471" s="215"/>
      <c r="C1471" s="215"/>
      <c r="D1471" s="215"/>
      <c r="E1471" s="215"/>
      <c r="F1471" s="215"/>
      <c r="G1471" s="215"/>
      <c r="H1471" s="215"/>
      <c r="I1471" s="215"/>
      <c r="J1471" s="215"/>
      <c r="K1471" s="215"/>
      <c r="L1471" s="215"/>
      <c r="M1471" s="215"/>
      <c r="N1471" s="33"/>
      <c r="P1471" s="33"/>
      <c r="Q1471" s="33"/>
      <c r="S1471" s="33"/>
      <c r="T1471" s="34"/>
      <c r="U1471" s="34"/>
      <c r="V1471" s="34"/>
      <c r="AK1471" s="33"/>
      <c r="AT1471" s="33"/>
      <c r="AU1471" s="33"/>
      <c r="AV1471" s="33"/>
    </row>
    <row r="1472" spans="2:48" s="31" customFormat="1" x14ac:dyDescent="0.2">
      <c r="B1472" s="215"/>
      <c r="C1472" s="215"/>
      <c r="D1472" s="215"/>
      <c r="E1472" s="215"/>
      <c r="F1472" s="215"/>
      <c r="G1472" s="215"/>
      <c r="H1472" s="215"/>
      <c r="I1472" s="215"/>
      <c r="J1472" s="215"/>
      <c r="K1472" s="215"/>
      <c r="L1472" s="215"/>
      <c r="M1472" s="215"/>
      <c r="N1472" s="33"/>
      <c r="P1472" s="33"/>
      <c r="Q1472" s="33"/>
      <c r="S1472" s="33"/>
      <c r="T1472" s="34"/>
      <c r="U1472" s="34"/>
      <c r="V1472" s="34"/>
      <c r="AK1472" s="33"/>
      <c r="AT1472" s="33"/>
      <c r="AU1472" s="33"/>
      <c r="AV1472" s="33"/>
    </row>
    <row r="1473" spans="2:48" s="31" customFormat="1" x14ac:dyDescent="0.2">
      <c r="B1473" s="215"/>
      <c r="C1473" s="215"/>
      <c r="D1473" s="215"/>
      <c r="E1473" s="215"/>
      <c r="F1473" s="215"/>
      <c r="G1473" s="215"/>
      <c r="H1473" s="215"/>
      <c r="I1473" s="215"/>
      <c r="J1473" s="215"/>
      <c r="K1473" s="215"/>
      <c r="L1473" s="215"/>
      <c r="M1473" s="215"/>
      <c r="N1473" s="33"/>
      <c r="P1473" s="33"/>
      <c r="Q1473" s="33"/>
      <c r="S1473" s="33"/>
      <c r="T1473" s="34"/>
      <c r="U1473" s="34"/>
      <c r="V1473" s="34"/>
      <c r="AK1473" s="33"/>
      <c r="AT1473" s="33"/>
      <c r="AU1473" s="33"/>
      <c r="AV1473" s="33"/>
    </row>
    <row r="1474" spans="2:48" s="31" customFormat="1" x14ac:dyDescent="0.2">
      <c r="B1474" s="215"/>
      <c r="C1474" s="215"/>
      <c r="D1474" s="215"/>
      <c r="E1474" s="215"/>
      <c r="F1474" s="215"/>
      <c r="G1474" s="215"/>
      <c r="H1474" s="215"/>
      <c r="I1474" s="215"/>
      <c r="J1474" s="215"/>
      <c r="K1474" s="215"/>
      <c r="L1474" s="215"/>
      <c r="M1474" s="215"/>
      <c r="N1474" s="33"/>
      <c r="P1474" s="33"/>
      <c r="Q1474" s="33"/>
      <c r="S1474" s="33"/>
      <c r="T1474" s="34"/>
      <c r="U1474" s="34"/>
      <c r="V1474" s="34"/>
      <c r="AK1474" s="33"/>
      <c r="AT1474" s="33"/>
      <c r="AU1474" s="33"/>
      <c r="AV1474" s="33"/>
    </row>
    <row r="1475" spans="2:48" s="31" customFormat="1" x14ac:dyDescent="0.2">
      <c r="B1475" s="215"/>
      <c r="C1475" s="215"/>
      <c r="D1475" s="215"/>
      <c r="E1475" s="215"/>
      <c r="F1475" s="215"/>
      <c r="G1475" s="215"/>
      <c r="H1475" s="215"/>
      <c r="I1475" s="215"/>
      <c r="J1475" s="215"/>
      <c r="K1475" s="215"/>
      <c r="L1475" s="215"/>
      <c r="M1475" s="215"/>
      <c r="N1475" s="33"/>
      <c r="P1475" s="33"/>
      <c r="Q1475" s="33"/>
      <c r="S1475" s="33"/>
      <c r="T1475" s="34"/>
      <c r="U1475" s="34"/>
      <c r="V1475" s="34"/>
      <c r="AK1475" s="33"/>
      <c r="AT1475" s="33"/>
      <c r="AU1475" s="33"/>
      <c r="AV1475" s="33"/>
    </row>
    <row r="1476" spans="2:48" s="31" customFormat="1" x14ac:dyDescent="0.2">
      <c r="B1476" s="215"/>
      <c r="C1476" s="215"/>
      <c r="D1476" s="215"/>
      <c r="E1476" s="215"/>
      <c r="F1476" s="215"/>
      <c r="G1476" s="215"/>
      <c r="H1476" s="215"/>
      <c r="I1476" s="215"/>
      <c r="J1476" s="215"/>
      <c r="K1476" s="215"/>
      <c r="L1476" s="215"/>
      <c r="M1476" s="215"/>
      <c r="N1476" s="33"/>
      <c r="P1476" s="33"/>
      <c r="Q1476" s="33"/>
      <c r="S1476" s="33"/>
      <c r="T1476" s="34"/>
      <c r="U1476" s="34"/>
      <c r="V1476" s="34"/>
      <c r="AK1476" s="33"/>
      <c r="AT1476" s="33"/>
      <c r="AU1476" s="33"/>
      <c r="AV1476" s="33"/>
    </row>
    <row r="1477" spans="2:48" s="31" customFormat="1" x14ac:dyDescent="0.2">
      <c r="B1477" s="215"/>
      <c r="C1477" s="215"/>
      <c r="D1477" s="215"/>
      <c r="E1477" s="215"/>
      <c r="F1477" s="215"/>
      <c r="G1477" s="215"/>
      <c r="H1477" s="215"/>
      <c r="I1477" s="215"/>
      <c r="J1477" s="215"/>
      <c r="K1477" s="215"/>
      <c r="L1477" s="215"/>
      <c r="M1477" s="215"/>
      <c r="N1477" s="33"/>
      <c r="P1477" s="33"/>
      <c r="Q1477" s="33"/>
      <c r="S1477" s="33"/>
      <c r="T1477" s="34"/>
      <c r="U1477" s="34"/>
      <c r="V1477" s="34"/>
      <c r="AK1477" s="33"/>
      <c r="AT1477" s="33"/>
      <c r="AU1477" s="33"/>
      <c r="AV1477" s="33"/>
    </row>
    <row r="1478" spans="2:48" s="31" customFormat="1" x14ac:dyDescent="0.2">
      <c r="B1478" s="215"/>
      <c r="C1478" s="215"/>
      <c r="D1478" s="215"/>
      <c r="E1478" s="215"/>
      <c r="F1478" s="215"/>
      <c r="G1478" s="215"/>
      <c r="H1478" s="215"/>
      <c r="I1478" s="215"/>
      <c r="J1478" s="215"/>
      <c r="K1478" s="215"/>
      <c r="L1478" s="215"/>
      <c r="M1478" s="215"/>
      <c r="N1478" s="33"/>
      <c r="P1478" s="33"/>
      <c r="Q1478" s="33"/>
      <c r="S1478" s="33"/>
      <c r="T1478" s="34"/>
      <c r="U1478" s="34"/>
      <c r="V1478" s="34"/>
      <c r="AK1478" s="33"/>
      <c r="AT1478" s="33"/>
      <c r="AU1478" s="33"/>
      <c r="AV1478" s="33"/>
    </row>
    <row r="1479" spans="2:48" s="31" customFormat="1" x14ac:dyDescent="0.2">
      <c r="B1479" s="215"/>
      <c r="C1479" s="215"/>
      <c r="D1479" s="215"/>
      <c r="E1479" s="215"/>
      <c r="F1479" s="215"/>
      <c r="G1479" s="215"/>
      <c r="H1479" s="215"/>
      <c r="I1479" s="215"/>
      <c r="J1479" s="215"/>
      <c r="K1479" s="215"/>
      <c r="L1479" s="215"/>
      <c r="M1479" s="215"/>
      <c r="N1479" s="33"/>
      <c r="P1479" s="33"/>
      <c r="Q1479" s="33"/>
      <c r="S1479" s="33"/>
      <c r="T1479" s="34"/>
      <c r="U1479" s="34"/>
      <c r="V1479" s="34"/>
      <c r="AK1479" s="33"/>
      <c r="AT1479" s="33"/>
      <c r="AU1479" s="33"/>
      <c r="AV1479" s="33"/>
    </row>
    <row r="1480" spans="2:48" s="31" customFormat="1" x14ac:dyDescent="0.2">
      <c r="B1480" s="215"/>
      <c r="C1480" s="215"/>
      <c r="D1480" s="215"/>
      <c r="E1480" s="215"/>
      <c r="F1480" s="215"/>
      <c r="G1480" s="215"/>
      <c r="H1480" s="215"/>
      <c r="I1480" s="215"/>
      <c r="J1480" s="215"/>
      <c r="K1480" s="215"/>
      <c r="L1480" s="215"/>
      <c r="M1480" s="215"/>
      <c r="N1480" s="33"/>
      <c r="P1480" s="33"/>
      <c r="Q1480" s="33"/>
      <c r="S1480" s="33"/>
      <c r="T1480" s="34"/>
      <c r="U1480" s="34"/>
      <c r="V1480" s="34"/>
      <c r="AK1480" s="33"/>
      <c r="AT1480" s="33"/>
      <c r="AU1480" s="33"/>
      <c r="AV1480" s="33"/>
    </row>
    <row r="1481" spans="2:48" s="31" customFormat="1" x14ac:dyDescent="0.2">
      <c r="B1481" s="215"/>
      <c r="C1481" s="215"/>
      <c r="D1481" s="215"/>
      <c r="E1481" s="215"/>
      <c r="F1481" s="215"/>
      <c r="G1481" s="215"/>
      <c r="H1481" s="215"/>
      <c r="I1481" s="215"/>
      <c r="J1481" s="215"/>
      <c r="K1481" s="215"/>
      <c r="L1481" s="215"/>
      <c r="M1481" s="215"/>
      <c r="N1481" s="33"/>
      <c r="P1481" s="33"/>
      <c r="Q1481" s="33"/>
      <c r="S1481" s="33"/>
      <c r="T1481" s="34"/>
      <c r="U1481" s="34"/>
      <c r="V1481" s="34"/>
      <c r="AK1481" s="33"/>
      <c r="AT1481" s="33"/>
      <c r="AU1481" s="33"/>
      <c r="AV1481" s="33"/>
    </row>
    <row r="1482" spans="2:48" s="31" customFormat="1" x14ac:dyDescent="0.2">
      <c r="B1482" s="215"/>
      <c r="C1482" s="215"/>
      <c r="D1482" s="215"/>
      <c r="E1482" s="215"/>
      <c r="F1482" s="215"/>
      <c r="G1482" s="215"/>
      <c r="H1482" s="215"/>
      <c r="I1482" s="215"/>
      <c r="J1482" s="215"/>
      <c r="K1482" s="215"/>
      <c r="L1482" s="215"/>
      <c r="M1482" s="215"/>
      <c r="N1482" s="33"/>
      <c r="P1482" s="33"/>
      <c r="Q1482" s="33"/>
      <c r="S1482" s="33"/>
      <c r="T1482" s="34"/>
      <c r="U1482" s="34"/>
      <c r="V1482" s="34"/>
      <c r="AK1482" s="33"/>
      <c r="AT1482" s="33"/>
      <c r="AU1482" s="33"/>
      <c r="AV1482" s="33"/>
    </row>
    <row r="1483" spans="2:48" s="31" customFormat="1" x14ac:dyDescent="0.2">
      <c r="B1483" s="215"/>
      <c r="C1483" s="215"/>
      <c r="D1483" s="215"/>
      <c r="E1483" s="215"/>
      <c r="F1483" s="215"/>
      <c r="G1483" s="215"/>
      <c r="H1483" s="215"/>
      <c r="I1483" s="215"/>
      <c r="J1483" s="215"/>
      <c r="K1483" s="215"/>
      <c r="L1483" s="215"/>
      <c r="M1483" s="215"/>
      <c r="N1483" s="33"/>
      <c r="P1483" s="33"/>
      <c r="Q1483" s="33"/>
      <c r="S1483" s="33"/>
      <c r="T1483" s="34"/>
      <c r="U1483" s="34"/>
      <c r="V1483" s="34"/>
      <c r="AK1483" s="33"/>
      <c r="AT1483" s="33"/>
      <c r="AU1483" s="33"/>
      <c r="AV1483" s="33"/>
    </row>
    <row r="1484" spans="2:48" s="31" customFormat="1" x14ac:dyDescent="0.2">
      <c r="B1484" s="215"/>
      <c r="C1484" s="215"/>
      <c r="D1484" s="215"/>
      <c r="E1484" s="215"/>
      <c r="F1484" s="215"/>
      <c r="G1484" s="215"/>
      <c r="H1484" s="215"/>
      <c r="I1484" s="215"/>
      <c r="J1484" s="215"/>
      <c r="K1484" s="215"/>
      <c r="L1484" s="215"/>
      <c r="M1484" s="215"/>
      <c r="N1484" s="33"/>
      <c r="P1484" s="33"/>
      <c r="Q1484" s="33"/>
      <c r="S1484" s="33"/>
      <c r="T1484" s="34"/>
      <c r="U1484" s="34"/>
      <c r="V1484" s="34"/>
      <c r="AK1484" s="33"/>
      <c r="AT1484" s="33"/>
      <c r="AU1484" s="33"/>
      <c r="AV1484" s="33"/>
    </row>
    <row r="1485" spans="2:48" s="31" customFormat="1" x14ac:dyDescent="0.2">
      <c r="B1485" s="215"/>
      <c r="C1485" s="215"/>
      <c r="D1485" s="215"/>
      <c r="E1485" s="215"/>
      <c r="F1485" s="215"/>
      <c r="G1485" s="215"/>
      <c r="H1485" s="215"/>
      <c r="I1485" s="215"/>
      <c r="J1485" s="215"/>
      <c r="K1485" s="215"/>
      <c r="L1485" s="215"/>
      <c r="M1485" s="215"/>
      <c r="N1485" s="33"/>
      <c r="P1485" s="33"/>
      <c r="Q1485" s="33"/>
      <c r="S1485" s="33"/>
      <c r="T1485" s="34"/>
      <c r="U1485" s="34"/>
      <c r="V1485" s="34"/>
      <c r="AK1485" s="33"/>
      <c r="AT1485" s="33"/>
      <c r="AU1485" s="33"/>
      <c r="AV1485" s="33"/>
    </row>
    <row r="1486" spans="2:48" s="31" customFormat="1" x14ac:dyDescent="0.2">
      <c r="B1486" s="215"/>
      <c r="C1486" s="215"/>
      <c r="D1486" s="215"/>
      <c r="E1486" s="215"/>
      <c r="F1486" s="215"/>
      <c r="G1486" s="215"/>
      <c r="H1486" s="215"/>
      <c r="I1486" s="215"/>
      <c r="J1486" s="215"/>
      <c r="K1486" s="215"/>
      <c r="L1486" s="215"/>
      <c r="M1486" s="215"/>
      <c r="N1486" s="33"/>
      <c r="P1486" s="33"/>
      <c r="Q1486" s="33"/>
      <c r="S1486" s="33"/>
      <c r="T1486" s="34"/>
      <c r="U1486" s="34"/>
      <c r="V1486" s="34"/>
      <c r="AK1486" s="33"/>
      <c r="AT1486" s="33"/>
      <c r="AU1486" s="33"/>
      <c r="AV1486" s="33"/>
    </row>
    <row r="1487" spans="2:48" s="31" customFormat="1" x14ac:dyDescent="0.2">
      <c r="B1487" s="215"/>
      <c r="C1487" s="215"/>
      <c r="D1487" s="215"/>
      <c r="E1487" s="215"/>
      <c r="F1487" s="215"/>
      <c r="G1487" s="215"/>
      <c r="H1487" s="215"/>
      <c r="I1487" s="215"/>
      <c r="J1487" s="215"/>
      <c r="K1487" s="215"/>
      <c r="L1487" s="215"/>
      <c r="M1487" s="215"/>
      <c r="N1487" s="33"/>
      <c r="P1487" s="33"/>
      <c r="Q1487" s="33"/>
      <c r="S1487" s="33"/>
      <c r="T1487" s="34"/>
      <c r="U1487" s="34"/>
      <c r="V1487" s="34"/>
      <c r="AK1487" s="33"/>
      <c r="AT1487" s="33"/>
      <c r="AU1487" s="33"/>
      <c r="AV1487" s="33"/>
    </row>
    <row r="1488" spans="2:48" s="31" customFormat="1" x14ac:dyDescent="0.2">
      <c r="B1488" s="215"/>
      <c r="C1488" s="215"/>
      <c r="D1488" s="215"/>
      <c r="E1488" s="215"/>
      <c r="F1488" s="215"/>
      <c r="G1488" s="215"/>
      <c r="H1488" s="215"/>
      <c r="I1488" s="215"/>
      <c r="J1488" s="215"/>
      <c r="K1488" s="215"/>
      <c r="L1488" s="215"/>
      <c r="M1488" s="215"/>
      <c r="N1488" s="33"/>
      <c r="P1488" s="33"/>
      <c r="Q1488" s="33"/>
      <c r="S1488" s="33"/>
      <c r="T1488" s="34"/>
      <c r="U1488" s="34"/>
      <c r="V1488" s="34"/>
      <c r="AK1488" s="33"/>
      <c r="AT1488" s="33"/>
      <c r="AU1488" s="33"/>
      <c r="AV1488" s="33"/>
    </row>
    <row r="1489" spans="2:48" s="31" customFormat="1" x14ac:dyDescent="0.2">
      <c r="B1489" s="215"/>
      <c r="C1489" s="215"/>
      <c r="D1489" s="215"/>
      <c r="E1489" s="215"/>
      <c r="F1489" s="215"/>
      <c r="G1489" s="215"/>
      <c r="H1489" s="215"/>
      <c r="I1489" s="215"/>
      <c r="J1489" s="215"/>
      <c r="K1489" s="215"/>
      <c r="L1489" s="215"/>
      <c r="M1489" s="215"/>
      <c r="N1489" s="33"/>
      <c r="P1489" s="33"/>
      <c r="Q1489" s="33"/>
      <c r="S1489" s="33"/>
      <c r="T1489" s="34"/>
      <c r="U1489" s="34"/>
      <c r="V1489" s="34"/>
      <c r="AK1489" s="33"/>
      <c r="AT1489" s="33"/>
      <c r="AU1489" s="33"/>
      <c r="AV1489" s="33"/>
    </row>
    <row r="1490" spans="2:48" s="31" customFormat="1" x14ac:dyDescent="0.2">
      <c r="B1490" s="215"/>
      <c r="C1490" s="215"/>
      <c r="D1490" s="215"/>
      <c r="E1490" s="215"/>
      <c r="F1490" s="215"/>
      <c r="G1490" s="215"/>
      <c r="H1490" s="215"/>
      <c r="I1490" s="215"/>
      <c r="J1490" s="215"/>
      <c r="K1490" s="215"/>
      <c r="L1490" s="215"/>
      <c r="M1490" s="215"/>
      <c r="N1490" s="33"/>
      <c r="P1490" s="33"/>
      <c r="Q1490" s="33"/>
      <c r="S1490" s="33"/>
      <c r="T1490" s="34"/>
      <c r="U1490" s="34"/>
      <c r="V1490" s="34"/>
      <c r="AK1490" s="33"/>
      <c r="AT1490" s="33"/>
      <c r="AU1490" s="33"/>
      <c r="AV1490" s="33"/>
    </row>
    <row r="1491" spans="2:48" s="31" customFormat="1" x14ac:dyDescent="0.2">
      <c r="B1491" s="215"/>
      <c r="C1491" s="215"/>
      <c r="D1491" s="215"/>
      <c r="E1491" s="215"/>
      <c r="F1491" s="215"/>
      <c r="G1491" s="215"/>
      <c r="H1491" s="215"/>
      <c r="I1491" s="215"/>
      <c r="J1491" s="215"/>
      <c r="K1491" s="215"/>
      <c r="L1491" s="215"/>
      <c r="M1491" s="215"/>
      <c r="N1491" s="33"/>
      <c r="P1491" s="33"/>
      <c r="Q1491" s="33"/>
      <c r="S1491" s="33"/>
      <c r="T1491" s="34"/>
      <c r="U1491" s="34"/>
      <c r="V1491" s="34"/>
      <c r="AK1491" s="33"/>
      <c r="AT1491" s="33"/>
      <c r="AU1491" s="33"/>
      <c r="AV1491" s="33"/>
    </row>
    <row r="1492" spans="2:48" s="31" customFormat="1" x14ac:dyDescent="0.2">
      <c r="B1492" s="215"/>
      <c r="C1492" s="215"/>
      <c r="D1492" s="215"/>
      <c r="E1492" s="215"/>
      <c r="F1492" s="215"/>
      <c r="G1492" s="215"/>
      <c r="H1492" s="215"/>
      <c r="I1492" s="215"/>
      <c r="J1492" s="215"/>
      <c r="K1492" s="215"/>
      <c r="L1492" s="215"/>
      <c r="M1492" s="215"/>
      <c r="N1492" s="33"/>
      <c r="P1492" s="33"/>
      <c r="Q1492" s="33"/>
      <c r="S1492" s="33"/>
      <c r="T1492" s="34"/>
      <c r="U1492" s="34"/>
      <c r="V1492" s="34"/>
      <c r="AK1492" s="33"/>
      <c r="AT1492" s="33"/>
      <c r="AU1492" s="33"/>
      <c r="AV1492" s="33"/>
    </row>
    <row r="1493" spans="2:48" s="31" customFormat="1" x14ac:dyDescent="0.2">
      <c r="B1493" s="215"/>
      <c r="C1493" s="215"/>
      <c r="D1493" s="215"/>
      <c r="E1493" s="215"/>
      <c r="F1493" s="215"/>
      <c r="G1493" s="215"/>
      <c r="H1493" s="215"/>
      <c r="I1493" s="215"/>
      <c r="J1493" s="215"/>
      <c r="K1493" s="215"/>
      <c r="L1493" s="215"/>
      <c r="M1493" s="215"/>
      <c r="N1493" s="33"/>
      <c r="P1493" s="33"/>
      <c r="Q1493" s="33"/>
      <c r="S1493" s="33"/>
      <c r="T1493" s="34"/>
      <c r="U1493" s="34"/>
      <c r="V1493" s="34"/>
      <c r="AK1493" s="33"/>
      <c r="AT1493" s="33"/>
      <c r="AU1493" s="33"/>
      <c r="AV1493" s="33"/>
    </row>
    <row r="1494" spans="2:48" s="31" customFormat="1" x14ac:dyDescent="0.2">
      <c r="B1494" s="215"/>
      <c r="C1494" s="215"/>
      <c r="D1494" s="215"/>
      <c r="E1494" s="215"/>
      <c r="F1494" s="215"/>
      <c r="G1494" s="215"/>
      <c r="H1494" s="215"/>
      <c r="I1494" s="215"/>
      <c r="J1494" s="215"/>
      <c r="K1494" s="215"/>
      <c r="L1494" s="215"/>
      <c r="M1494" s="215"/>
      <c r="N1494" s="33"/>
      <c r="P1494" s="33"/>
      <c r="Q1494" s="33"/>
      <c r="S1494" s="33"/>
      <c r="T1494" s="34"/>
      <c r="U1494" s="34"/>
      <c r="V1494" s="34"/>
      <c r="AK1494" s="33"/>
      <c r="AT1494" s="33"/>
      <c r="AU1494" s="33"/>
      <c r="AV1494" s="33"/>
    </row>
    <row r="1495" spans="2:48" s="31" customFormat="1" x14ac:dyDescent="0.2">
      <c r="B1495" s="215"/>
      <c r="C1495" s="215"/>
      <c r="D1495" s="215"/>
      <c r="E1495" s="215"/>
      <c r="F1495" s="215"/>
      <c r="G1495" s="215"/>
      <c r="H1495" s="215"/>
      <c r="I1495" s="215"/>
      <c r="J1495" s="215"/>
      <c r="K1495" s="215"/>
      <c r="L1495" s="215"/>
      <c r="M1495" s="215"/>
      <c r="N1495" s="33"/>
      <c r="P1495" s="33"/>
      <c r="Q1495" s="33"/>
      <c r="S1495" s="33"/>
      <c r="T1495" s="34"/>
      <c r="U1495" s="34"/>
      <c r="V1495" s="34"/>
      <c r="AK1495" s="33"/>
      <c r="AT1495" s="33"/>
      <c r="AU1495" s="33"/>
      <c r="AV1495" s="33"/>
    </row>
    <row r="1496" spans="2:48" s="31" customFormat="1" x14ac:dyDescent="0.2">
      <c r="B1496" s="215"/>
      <c r="C1496" s="215"/>
      <c r="D1496" s="215"/>
      <c r="E1496" s="215"/>
      <c r="F1496" s="215"/>
      <c r="G1496" s="215"/>
      <c r="H1496" s="215"/>
      <c r="I1496" s="215"/>
      <c r="J1496" s="215"/>
      <c r="K1496" s="215"/>
      <c r="L1496" s="215"/>
      <c r="M1496" s="215"/>
      <c r="N1496" s="33"/>
      <c r="P1496" s="33"/>
      <c r="Q1496" s="33"/>
      <c r="S1496" s="33"/>
      <c r="T1496" s="34"/>
      <c r="U1496" s="34"/>
      <c r="V1496" s="34"/>
      <c r="AK1496" s="33"/>
      <c r="AT1496" s="33"/>
      <c r="AU1496" s="33"/>
      <c r="AV1496" s="33"/>
    </row>
    <row r="1497" spans="2:48" s="31" customFormat="1" x14ac:dyDescent="0.2">
      <c r="B1497" s="215"/>
      <c r="C1497" s="215"/>
      <c r="D1497" s="215"/>
      <c r="E1497" s="215"/>
      <c r="F1497" s="215"/>
      <c r="G1497" s="215"/>
      <c r="H1497" s="215"/>
      <c r="I1497" s="215"/>
      <c r="J1497" s="215"/>
      <c r="K1497" s="215"/>
      <c r="L1497" s="215"/>
      <c r="M1497" s="215"/>
      <c r="N1497" s="33"/>
      <c r="P1497" s="33"/>
      <c r="Q1497" s="33"/>
      <c r="S1497" s="33"/>
      <c r="T1497" s="34"/>
      <c r="U1497" s="34"/>
      <c r="V1497" s="34"/>
      <c r="AK1497" s="33"/>
      <c r="AT1497" s="33"/>
      <c r="AU1497" s="33"/>
      <c r="AV1497" s="33"/>
    </row>
    <row r="1498" spans="2:48" s="31" customFormat="1" x14ac:dyDescent="0.2">
      <c r="B1498" s="215"/>
      <c r="C1498" s="215"/>
      <c r="D1498" s="215"/>
      <c r="E1498" s="215"/>
      <c r="F1498" s="215"/>
      <c r="G1498" s="215"/>
      <c r="H1498" s="215"/>
      <c r="I1498" s="215"/>
      <c r="J1498" s="215"/>
      <c r="K1498" s="215"/>
      <c r="L1498" s="215"/>
      <c r="M1498" s="215"/>
      <c r="N1498" s="33"/>
      <c r="P1498" s="33"/>
      <c r="Q1498" s="33"/>
      <c r="S1498" s="33"/>
      <c r="T1498" s="34"/>
      <c r="U1498" s="34"/>
      <c r="V1498" s="34"/>
      <c r="AK1498" s="33"/>
      <c r="AT1498" s="33"/>
      <c r="AU1498" s="33"/>
      <c r="AV1498" s="33"/>
    </row>
    <row r="1499" spans="2:48" s="31" customFormat="1" x14ac:dyDescent="0.2">
      <c r="B1499" s="215"/>
      <c r="C1499" s="215"/>
      <c r="D1499" s="215"/>
      <c r="E1499" s="215"/>
      <c r="F1499" s="215"/>
      <c r="G1499" s="215"/>
      <c r="H1499" s="215"/>
      <c r="I1499" s="215"/>
      <c r="J1499" s="215"/>
      <c r="K1499" s="215"/>
      <c r="L1499" s="215"/>
      <c r="M1499" s="215"/>
      <c r="N1499" s="33"/>
      <c r="P1499" s="33"/>
      <c r="Q1499" s="33"/>
      <c r="S1499" s="33"/>
      <c r="T1499" s="34"/>
      <c r="U1499" s="34"/>
      <c r="V1499" s="34"/>
      <c r="AK1499" s="33"/>
      <c r="AT1499" s="33"/>
      <c r="AU1499" s="33"/>
      <c r="AV1499" s="33"/>
    </row>
    <row r="1500" spans="2:48" s="31" customFormat="1" x14ac:dyDescent="0.2">
      <c r="B1500" s="215"/>
      <c r="C1500" s="215"/>
      <c r="D1500" s="215"/>
      <c r="E1500" s="215"/>
      <c r="F1500" s="215"/>
      <c r="G1500" s="215"/>
      <c r="H1500" s="215"/>
      <c r="I1500" s="215"/>
      <c r="J1500" s="215"/>
      <c r="K1500" s="215"/>
      <c r="L1500" s="215"/>
      <c r="M1500" s="215"/>
      <c r="N1500" s="33"/>
      <c r="P1500" s="33"/>
      <c r="Q1500" s="33"/>
      <c r="S1500" s="33"/>
      <c r="T1500" s="34"/>
      <c r="U1500" s="34"/>
      <c r="V1500" s="34"/>
      <c r="AK1500" s="33"/>
      <c r="AT1500" s="33"/>
      <c r="AU1500" s="33"/>
      <c r="AV1500" s="33"/>
    </row>
    <row r="1501" spans="2:48" s="31" customFormat="1" x14ac:dyDescent="0.2">
      <c r="B1501" s="215"/>
      <c r="C1501" s="215"/>
      <c r="D1501" s="215"/>
      <c r="E1501" s="215"/>
      <c r="F1501" s="215"/>
      <c r="G1501" s="215"/>
      <c r="H1501" s="215"/>
      <c r="I1501" s="215"/>
      <c r="J1501" s="215"/>
      <c r="K1501" s="215"/>
      <c r="L1501" s="215"/>
      <c r="M1501" s="215"/>
      <c r="N1501" s="33"/>
      <c r="P1501" s="33"/>
      <c r="Q1501" s="33"/>
      <c r="S1501" s="33"/>
      <c r="T1501" s="34"/>
      <c r="U1501" s="34"/>
      <c r="V1501" s="34"/>
      <c r="AK1501" s="33"/>
      <c r="AT1501" s="33"/>
      <c r="AU1501" s="33"/>
      <c r="AV1501" s="33"/>
    </row>
    <row r="1502" spans="2:48" s="31" customFormat="1" x14ac:dyDescent="0.2">
      <c r="B1502" s="215"/>
      <c r="C1502" s="215"/>
      <c r="D1502" s="215"/>
      <c r="E1502" s="215"/>
      <c r="F1502" s="215"/>
      <c r="G1502" s="215"/>
      <c r="H1502" s="215"/>
      <c r="I1502" s="215"/>
      <c r="J1502" s="215"/>
      <c r="K1502" s="215"/>
      <c r="L1502" s="215"/>
      <c r="M1502" s="215"/>
      <c r="N1502" s="33"/>
      <c r="P1502" s="33"/>
      <c r="Q1502" s="33"/>
      <c r="S1502" s="33"/>
      <c r="T1502" s="34"/>
      <c r="U1502" s="34"/>
      <c r="V1502" s="34"/>
      <c r="AK1502" s="33"/>
      <c r="AT1502" s="33"/>
      <c r="AU1502" s="33"/>
      <c r="AV1502" s="33"/>
    </row>
    <row r="1503" spans="2:48" s="31" customFormat="1" x14ac:dyDescent="0.2">
      <c r="B1503" s="215"/>
      <c r="C1503" s="215"/>
      <c r="D1503" s="215"/>
      <c r="E1503" s="215"/>
      <c r="F1503" s="215"/>
      <c r="G1503" s="215"/>
      <c r="H1503" s="215"/>
      <c r="I1503" s="215"/>
      <c r="J1503" s="215"/>
      <c r="K1503" s="215"/>
      <c r="L1503" s="215"/>
      <c r="M1503" s="215"/>
      <c r="N1503" s="33"/>
      <c r="P1503" s="33"/>
      <c r="Q1503" s="33"/>
      <c r="S1503" s="33"/>
      <c r="T1503" s="34"/>
      <c r="U1503" s="34"/>
      <c r="V1503" s="34"/>
      <c r="AK1503" s="33"/>
      <c r="AT1503" s="33"/>
      <c r="AU1503" s="33"/>
      <c r="AV1503" s="33"/>
    </row>
    <row r="1504" spans="2:48" s="31" customFormat="1" x14ac:dyDescent="0.2">
      <c r="B1504" s="215"/>
      <c r="C1504" s="215"/>
      <c r="D1504" s="215"/>
      <c r="E1504" s="215"/>
      <c r="F1504" s="215"/>
      <c r="G1504" s="215"/>
      <c r="H1504" s="215"/>
      <c r="I1504" s="215"/>
      <c r="J1504" s="215"/>
      <c r="K1504" s="215"/>
      <c r="L1504" s="215"/>
      <c r="M1504" s="215"/>
      <c r="N1504" s="33"/>
      <c r="P1504" s="33"/>
      <c r="Q1504" s="33"/>
      <c r="S1504" s="33"/>
      <c r="T1504" s="34"/>
      <c r="U1504" s="34"/>
      <c r="V1504" s="34"/>
      <c r="AK1504" s="33"/>
      <c r="AT1504" s="33"/>
      <c r="AU1504" s="33"/>
      <c r="AV1504" s="33"/>
    </row>
    <row r="1505" spans="2:48" s="31" customFormat="1" x14ac:dyDescent="0.2">
      <c r="B1505" s="215"/>
      <c r="C1505" s="215"/>
      <c r="D1505" s="215"/>
      <c r="E1505" s="215"/>
      <c r="F1505" s="215"/>
      <c r="G1505" s="215"/>
      <c r="H1505" s="215"/>
      <c r="I1505" s="215"/>
      <c r="J1505" s="215"/>
      <c r="K1505" s="215"/>
      <c r="L1505" s="215"/>
      <c r="M1505" s="215"/>
      <c r="N1505" s="33"/>
      <c r="P1505" s="33"/>
      <c r="Q1505" s="33"/>
      <c r="S1505" s="33"/>
      <c r="T1505" s="34"/>
      <c r="U1505" s="34"/>
      <c r="V1505" s="34"/>
      <c r="AK1505" s="33"/>
      <c r="AT1505" s="33"/>
      <c r="AU1505" s="33"/>
      <c r="AV1505" s="33"/>
    </row>
    <row r="1506" spans="2:48" s="31" customFormat="1" x14ac:dyDescent="0.2">
      <c r="B1506" s="215"/>
      <c r="C1506" s="215"/>
      <c r="D1506" s="215"/>
      <c r="E1506" s="215"/>
      <c r="F1506" s="215"/>
      <c r="G1506" s="215"/>
      <c r="H1506" s="215"/>
      <c r="I1506" s="215"/>
      <c r="J1506" s="215"/>
      <c r="K1506" s="215"/>
      <c r="L1506" s="215"/>
      <c r="M1506" s="215"/>
      <c r="N1506" s="33"/>
      <c r="P1506" s="33"/>
      <c r="Q1506" s="33"/>
      <c r="S1506" s="33"/>
      <c r="T1506" s="34"/>
      <c r="U1506" s="34"/>
      <c r="V1506" s="34"/>
      <c r="AK1506" s="33"/>
      <c r="AT1506" s="33"/>
      <c r="AU1506" s="33"/>
      <c r="AV1506" s="33"/>
    </row>
    <row r="1507" spans="2:48" s="31" customFormat="1" x14ac:dyDescent="0.2">
      <c r="B1507" s="215"/>
      <c r="C1507" s="215"/>
      <c r="D1507" s="215"/>
      <c r="E1507" s="215"/>
      <c r="F1507" s="215"/>
      <c r="G1507" s="215"/>
      <c r="H1507" s="215"/>
      <c r="I1507" s="215"/>
      <c r="J1507" s="215"/>
      <c r="K1507" s="215"/>
      <c r="L1507" s="215"/>
      <c r="M1507" s="215"/>
      <c r="N1507" s="33"/>
      <c r="P1507" s="33"/>
      <c r="Q1507" s="33"/>
      <c r="S1507" s="33"/>
      <c r="T1507" s="34"/>
      <c r="U1507" s="34"/>
      <c r="V1507" s="34"/>
      <c r="AK1507" s="33"/>
      <c r="AT1507" s="33"/>
      <c r="AU1507" s="33"/>
      <c r="AV1507" s="33"/>
    </row>
    <row r="1508" spans="2:48" s="31" customFormat="1" x14ac:dyDescent="0.2">
      <c r="B1508" s="215"/>
      <c r="C1508" s="215"/>
      <c r="D1508" s="215"/>
      <c r="E1508" s="215"/>
      <c r="F1508" s="215"/>
      <c r="G1508" s="215"/>
      <c r="H1508" s="215"/>
      <c r="I1508" s="215"/>
      <c r="J1508" s="215"/>
      <c r="K1508" s="215"/>
      <c r="L1508" s="215"/>
      <c r="M1508" s="215"/>
      <c r="N1508" s="33"/>
      <c r="P1508" s="33"/>
      <c r="Q1508" s="33"/>
      <c r="S1508" s="33"/>
      <c r="T1508" s="34"/>
      <c r="U1508" s="34"/>
      <c r="V1508" s="34"/>
      <c r="AK1508" s="33"/>
      <c r="AT1508" s="33"/>
      <c r="AU1508" s="33"/>
      <c r="AV1508" s="33"/>
    </row>
    <row r="1509" spans="2:48" s="31" customFormat="1" x14ac:dyDescent="0.2">
      <c r="B1509" s="215"/>
      <c r="C1509" s="215"/>
      <c r="D1509" s="215"/>
      <c r="E1509" s="215"/>
      <c r="F1509" s="215"/>
      <c r="G1509" s="215"/>
      <c r="H1509" s="215"/>
      <c r="I1509" s="215"/>
      <c r="J1509" s="215"/>
      <c r="K1509" s="215"/>
      <c r="L1509" s="215"/>
      <c r="M1509" s="215"/>
      <c r="N1509" s="33"/>
      <c r="P1509" s="33"/>
      <c r="Q1509" s="33"/>
      <c r="S1509" s="33"/>
      <c r="T1509" s="34"/>
      <c r="U1509" s="34"/>
      <c r="V1509" s="34"/>
      <c r="AK1509" s="33"/>
      <c r="AT1509" s="33"/>
      <c r="AU1509" s="33"/>
      <c r="AV1509" s="33"/>
    </row>
    <row r="1510" spans="2:48" s="31" customFormat="1" x14ac:dyDescent="0.2">
      <c r="B1510" s="215"/>
      <c r="C1510" s="215"/>
      <c r="D1510" s="215"/>
      <c r="E1510" s="215"/>
      <c r="F1510" s="215"/>
      <c r="G1510" s="215"/>
      <c r="H1510" s="215"/>
      <c r="I1510" s="215"/>
      <c r="J1510" s="215"/>
      <c r="K1510" s="215"/>
      <c r="L1510" s="215"/>
      <c r="M1510" s="215"/>
      <c r="N1510" s="33"/>
      <c r="P1510" s="33"/>
      <c r="Q1510" s="33"/>
      <c r="S1510" s="33"/>
      <c r="T1510" s="34"/>
      <c r="U1510" s="34"/>
      <c r="V1510" s="34"/>
      <c r="AK1510" s="33"/>
      <c r="AT1510" s="33"/>
      <c r="AU1510" s="33"/>
      <c r="AV1510" s="33"/>
    </row>
    <row r="1511" spans="2:48" s="31" customFormat="1" x14ac:dyDescent="0.2">
      <c r="B1511" s="215"/>
      <c r="C1511" s="215"/>
      <c r="D1511" s="215"/>
      <c r="E1511" s="215"/>
      <c r="F1511" s="215"/>
      <c r="G1511" s="215"/>
      <c r="H1511" s="215"/>
      <c r="I1511" s="215"/>
      <c r="J1511" s="215"/>
      <c r="K1511" s="215"/>
      <c r="L1511" s="215"/>
      <c r="M1511" s="215"/>
      <c r="N1511" s="33"/>
      <c r="P1511" s="33"/>
      <c r="Q1511" s="33"/>
      <c r="S1511" s="33"/>
      <c r="T1511" s="34"/>
      <c r="U1511" s="34"/>
      <c r="V1511" s="34"/>
      <c r="AK1511" s="33"/>
      <c r="AT1511" s="33"/>
      <c r="AU1511" s="33"/>
      <c r="AV1511" s="33"/>
    </row>
    <row r="1512" spans="2:48" s="31" customFormat="1" x14ac:dyDescent="0.2">
      <c r="B1512" s="215"/>
      <c r="C1512" s="215"/>
      <c r="D1512" s="215"/>
      <c r="E1512" s="215"/>
      <c r="F1512" s="215"/>
      <c r="G1512" s="215"/>
      <c r="H1512" s="215"/>
      <c r="I1512" s="215"/>
      <c r="J1512" s="215"/>
      <c r="K1512" s="215"/>
      <c r="L1512" s="215"/>
      <c r="M1512" s="215"/>
      <c r="N1512" s="33"/>
      <c r="P1512" s="33"/>
      <c r="Q1512" s="33"/>
      <c r="S1512" s="33"/>
      <c r="T1512" s="34"/>
      <c r="U1512" s="34"/>
      <c r="V1512" s="34"/>
      <c r="AK1512" s="33"/>
      <c r="AT1512" s="33"/>
      <c r="AU1512" s="33"/>
      <c r="AV1512" s="33"/>
    </row>
    <row r="1513" spans="2:48" s="31" customFormat="1" x14ac:dyDescent="0.2">
      <c r="B1513" s="215"/>
      <c r="C1513" s="215"/>
      <c r="D1513" s="215"/>
      <c r="E1513" s="215"/>
      <c r="F1513" s="215"/>
      <c r="G1513" s="215"/>
      <c r="H1513" s="215"/>
      <c r="I1513" s="215"/>
      <c r="J1513" s="215"/>
      <c r="K1513" s="215"/>
      <c r="L1513" s="215"/>
      <c r="M1513" s="215"/>
      <c r="N1513" s="33"/>
      <c r="P1513" s="33"/>
      <c r="Q1513" s="33"/>
      <c r="S1513" s="33"/>
      <c r="T1513" s="34"/>
      <c r="U1513" s="34"/>
      <c r="V1513" s="34"/>
      <c r="AK1513" s="33"/>
      <c r="AT1513" s="33"/>
      <c r="AU1513" s="33"/>
      <c r="AV1513" s="33"/>
    </row>
    <row r="1514" spans="2:48" s="31" customFormat="1" x14ac:dyDescent="0.2">
      <c r="B1514" s="215"/>
      <c r="C1514" s="215"/>
      <c r="D1514" s="215"/>
      <c r="E1514" s="215"/>
      <c r="F1514" s="215"/>
      <c r="G1514" s="215"/>
      <c r="H1514" s="215"/>
      <c r="I1514" s="215"/>
      <c r="J1514" s="215"/>
      <c r="K1514" s="215"/>
      <c r="L1514" s="215"/>
      <c r="M1514" s="215"/>
      <c r="N1514" s="33"/>
      <c r="P1514" s="33"/>
      <c r="Q1514" s="33"/>
      <c r="S1514" s="33"/>
      <c r="T1514" s="34"/>
      <c r="U1514" s="34"/>
      <c r="V1514" s="34"/>
      <c r="AK1514" s="33"/>
      <c r="AT1514" s="33"/>
      <c r="AU1514" s="33"/>
      <c r="AV1514" s="33"/>
    </row>
    <row r="1515" spans="2:48" s="31" customFormat="1" x14ac:dyDescent="0.2">
      <c r="B1515" s="215"/>
      <c r="C1515" s="215"/>
      <c r="D1515" s="215"/>
      <c r="E1515" s="215"/>
      <c r="F1515" s="215"/>
      <c r="G1515" s="215"/>
      <c r="H1515" s="215"/>
      <c r="I1515" s="215"/>
      <c r="J1515" s="215"/>
      <c r="K1515" s="215"/>
      <c r="L1515" s="215"/>
      <c r="M1515" s="215"/>
      <c r="N1515" s="33"/>
      <c r="P1515" s="33"/>
      <c r="Q1515" s="33"/>
      <c r="S1515" s="33"/>
      <c r="T1515" s="34"/>
      <c r="U1515" s="34"/>
      <c r="V1515" s="34"/>
      <c r="AK1515" s="33"/>
      <c r="AT1515" s="33"/>
      <c r="AU1515" s="33"/>
      <c r="AV1515" s="33"/>
    </row>
    <row r="1516" spans="2:48" s="31" customFormat="1" x14ac:dyDescent="0.2">
      <c r="B1516" s="215"/>
      <c r="C1516" s="215"/>
      <c r="D1516" s="215"/>
      <c r="E1516" s="215"/>
      <c r="F1516" s="215"/>
      <c r="G1516" s="215"/>
      <c r="H1516" s="215"/>
      <c r="I1516" s="215"/>
      <c r="J1516" s="215"/>
      <c r="K1516" s="215"/>
      <c r="L1516" s="215"/>
      <c r="M1516" s="215"/>
      <c r="N1516" s="33"/>
      <c r="P1516" s="33"/>
      <c r="Q1516" s="33"/>
      <c r="S1516" s="33"/>
      <c r="T1516" s="34"/>
      <c r="U1516" s="34"/>
      <c r="V1516" s="34"/>
      <c r="AK1516" s="33"/>
      <c r="AT1516" s="33"/>
      <c r="AU1516" s="33"/>
      <c r="AV1516" s="33"/>
    </row>
    <row r="1517" spans="2:48" s="31" customFormat="1" x14ac:dyDescent="0.2">
      <c r="B1517" s="215"/>
      <c r="C1517" s="215"/>
      <c r="D1517" s="215"/>
      <c r="E1517" s="215"/>
      <c r="F1517" s="215"/>
      <c r="G1517" s="215"/>
      <c r="H1517" s="215"/>
      <c r="I1517" s="215"/>
      <c r="J1517" s="215"/>
      <c r="K1517" s="215"/>
      <c r="L1517" s="215"/>
      <c r="M1517" s="215"/>
      <c r="N1517" s="33"/>
      <c r="P1517" s="33"/>
      <c r="Q1517" s="33"/>
      <c r="S1517" s="33"/>
      <c r="T1517" s="34"/>
      <c r="U1517" s="34"/>
      <c r="V1517" s="34"/>
      <c r="AK1517" s="33"/>
      <c r="AT1517" s="33"/>
      <c r="AU1517" s="33"/>
      <c r="AV1517" s="33"/>
    </row>
    <row r="1518" spans="2:48" s="31" customFormat="1" x14ac:dyDescent="0.2">
      <c r="B1518" s="215"/>
      <c r="C1518" s="215"/>
      <c r="D1518" s="215"/>
      <c r="E1518" s="215"/>
      <c r="F1518" s="215"/>
      <c r="G1518" s="215"/>
      <c r="H1518" s="215"/>
      <c r="I1518" s="215"/>
      <c r="J1518" s="215"/>
      <c r="K1518" s="215"/>
      <c r="L1518" s="215"/>
      <c r="M1518" s="215"/>
      <c r="N1518" s="33"/>
      <c r="P1518" s="33"/>
      <c r="Q1518" s="33"/>
      <c r="S1518" s="33"/>
      <c r="T1518" s="34"/>
      <c r="U1518" s="34"/>
      <c r="V1518" s="34"/>
      <c r="AK1518" s="33"/>
      <c r="AT1518" s="33"/>
      <c r="AU1518" s="33"/>
      <c r="AV1518" s="33"/>
    </row>
    <row r="1519" spans="2:48" s="31" customFormat="1" x14ac:dyDescent="0.2">
      <c r="B1519" s="215"/>
      <c r="C1519" s="215"/>
      <c r="D1519" s="215"/>
      <c r="E1519" s="215"/>
      <c r="F1519" s="215"/>
      <c r="G1519" s="215"/>
      <c r="H1519" s="215"/>
      <c r="I1519" s="215"/>
      <c r="J1519" s="215"/>
      <c r="K1519" s="215"/>
      <c r="L1519" s="215"/>
      <c r="M1519" s="215"/>
      <c r="N1519" s="33"/>
      <c r="P1519" s="33"/>
      <c r="Q1519" s="33"/>
      <c r="S1519" s="33"/>
      <c r="T1519" s="34"/>
      <c r="U1519" s="34"/>
      <c r="V1519" s="34"/>
      <c r="AK1519" s="33"/>
      <c r="AT1519" s="33"/>
      <c r="AU1519" s="33"/>
      <c r="AV1519" s="33"/>
    </row>
    <row r="1520" spans="2:48" s="31" customFormat="1" x14ac:dyDescent="0.2">
      <c r="B1520" s="215"/>
      <c r="C1520" s="215"/>
      <c r="D1520" s="215"/>
      <c r="E1520" s="215"/>
      <c r="F1520" s="215"/>
      <c r="G1520" s="215"/>
      <c r="H1520" s="215"/>
      <c r="I1520" s="215"/>
      <c r="J1520" s="215"/>
      <c r="K1520" s="215"/>
      <c r="L1520" s="215"/>
      <c r="M1520" s="215"/>
      <c r="N1520" s="33"/>
      <c r="P1520" s="33"/>
      <c r="Q1520" s="33"/>
      <c r="S1520" s="33"/>
      <c r="T1520" s="34"/>
      <c r="U1520" s="34"/>
      <c r="V1520" s="34"/>
      <c r="AK1520" s="33"/>
      <c r="AT1520" s="33"/>
      <c r="AU1520" s="33"/>
      <c r="AV1520" s="33"/>
    </row>
    <row r="1521" spans="2:48" s="31" customFormat="1" x14ac:dyDescent="0.2">
      <c r="B1521" s="215"/>
      <c r="C1521" s="215"/>
      <c r="D1521" s="215"/>
      <c r="E1521" s="215"/>
      <c r="F1521" s="215"/>
      <c r="G1521" s="215"/>
      <c r="H1521" s="215"/>
      <c r="I1521" s="215"/>
      <c r="J1521" s="215"/>
      <c r="K1521" s="215"/>
      <c r="L1521" s="215"/>
      <c r="M1521" s="215"/>
      <c r="N1521" s="33"/>
      <c r="P1521" s="33"/>
      <c r="Q1521" s="33"/>
      <c r="S1521" s="33"/>
      <c r="T1521" s="34"/>
      <c r="U1521" s="34"/>
      <c r="V1521" s="34"/>
      <c r="AK1521" s="33"/>
      <c r="AT1521" s="33"/>
      <c r="AU1521" s="33"/>
      <c r="AV1521" s="33"/>
    </row>
    <row r="1522" spans="2:48" s="31" customFormat="1" x14ac:dyDescent="0.2">
      <c r="B1522" s="215"/>
      <c r="C1522" s="215"/>
      <c r="D1522" s="215"/>
      <c r="E1522" s="215"/>
      <c r="F1522" s="215"/>
      <c r="G1522" s="215"/>
      <c r="H1522" s="215"/>
      <c r="I1522" s="215"/>
      <c r="J1522" s="215"/>
      <c r="K1522" s="215"/>
      <c r="L1522" s="215"/>
      <c r="M1522" s="215"/>
      <c r="N1522" s="33"/>
      <c r="P1522" s="33"/>
      <c r="Q1522" s="33"/>
      <c r="S1522" s="33"/>
      <c r="T1522" s="34"/>
      <c r="U1522" s="34"/>
      <c r="V1522" s="34"/>
      <c r="AK1522" s="33"/>
      <c r="AT1522" s="33"/>
      <c r="AU1522" s="33"/>
      <c r="AV1522" s="33"/>
    </row>
    <row r="1523" spans="2:48" s="31" customFormat="1" x14ac:dyDescent="0.2">
      <c r="B1523" s="215"/>
      <c r="C1523" s="215"/>
      <c r="D1523" s="215"/>
      <c r="E1523" s="215"/>
      <c r="F1523" s="215"/>
      <c r="G1523" s="215"/>
      <c r="H1523" s="215"/>
      <c r="I1523" s="215"/>
      <c r="J1523" s="215"/>
      <c r="K1523" s="215"/>
      <c r="L1523" s="215"/>
      <c r="M1523" s="215"/>
      <c r="N1523" s="33"/>
      <c r="P1523" s="33"/>
      <c r="Q1523" s="33"/>
      <c r="S1523" s="33"/>
      <c r="T1523" s="34"/>
      <c r="U1523" s="34"/>
      <c r="V1523" s="34"/>
      <c r="AK1523" s="33"/>
      <c r="AT1523" s="33"/>
      <c r="AU1523" s="33"/>
      <c r="AV1523" s="33"/>
    </row>
    <row r="1524" spans="2:48" s="31" customFormat="1" x14ac:dyDescent="0.2">
      <c r="B1524" s="215"/>
      <c r="C1524" s="215"/>
      <c r="D1524" s="215"/>
      <c r="E1524" s="215"/>
      <c r="F1524" s="215"/>
      <c r="G1524" s="215"/>
      <c r="H1524" s="215"/>
      <c r="I1524" s="215"/>
      <c r="J1524" s="215"/>
      <c r="K1524" s="215"/>
      <c r="L1524" s="215"/>
      <c r="M1524" s="215"/>
      <c r="N1524" s="33"/>
      <c r="P1524" s="33"/>
      <c r="Q1524" s="33"/>
      <c r="S1524" s="33"/>
      <c r="T1524" s="34"/>
      <c r="U1524" s="34"/>
      <c r="V1524" s="34"/>
      <c r="AK1524" s="33"/>
      <c r="AT1524" s="33"/>
      <c r="AU1524" s="33"/>
      <c r="AV1524" s="33"/>
    </row>
    <row r="1525" spans="2:48" s="31" customFormat="1" x14ac:dyDescent="0.2">
      <c r="B1525" s="215"/>
      <c r="C1525" s="215"/>
      <c r="D1525" s="215"/>
      <c r="E1525" s="215"/>
      <c r="F1525" s="215"/>
      <c r="G1525" s="215"/>
      <c r="H1525" s="215"/>
      <c r="I1525" s="215"/>
      <c r="J1525" s="215"/>
      <c r="K1525" s="215"/>
      <c r="L1525" s="215"/>
      <c r="M1525" s="215"/>
      <c r="N1525" s="33"/>
      <c r="P1525" s="33"/>
      <c r="Q1525" s="33"/>
      <c r="S1525" s="33"/>
      <c r="T1525" s="34"/>
      <c r="U1525" s="34"/>
      <c r="V1525" s="34"/>
      <c r="AK1525" s="33"/>
      <c r="AT1525" s="33"/>
      <c r="AU1525" s="33"/>
      <c r="AV1525" s="33"/>
    </row>
    <row r="1526" spans="2:48" s="31" customFormat="1" x14ac:dyDescent="0.2">
      <c r="B1526" s="215"/>
      <c r="C1526" s="215"/>
      <c r="D1526" s="215"/>
      <c r="E1526" s="215"/>
      <c r="F1526" s="215"/>
      <c r="G1526" s="215"/>
      <c r="H1526" s="215"/>
      <c r="I1526" s="215"/>
      <c r="J1526" s="215"/>
      <c r="K1526" s="215"/>
      <c r="L1526" s="215"/>
      <c r="M1526" s="215"/>
      <c r="N1526" s="33"/>
      <c r="P1526" s="33"/>
      <c r="Q1526" s="33"/>
      <c r="S1526" s="33"/>
      <c r="T1526" s="34"/>
      <c r="U1526" s="34"/>
      <c r="V1526" s="34"/>
      <c r="AK1526" s="33"/>
      <c r="AT1526" s="33"/>
      <c r="AU1526" s="33"/>
      <c r="AV1526" s="33"/>
    </row>
    <row r="1527" spans="2:48" s="31" customFormat="1" x14ac:dyDescent="0.2">
      <c r="B1527" s="215"/>
      <c r="C1527" s="215"/>
      <c r="D1527" s="215"/>
      <c r="E1527" s="215"/>
      <c r="F1527" s="215"/>
      <c r="G1527" s="215"/>
      <c r="H1527" s="215"/>
      <c r="I1527" s="215"/>
      <c r="J1527" s="215"/>
      <c r="K1527" s="215"/>
      <c r="L1527" s="215"/>
      <c r="M1527" s="215"/>
      <c r="N1527" s="33"/>
      <c r="P1527" s="33"/>
      <c r="Q1527" s="33"/>
      <c r="S1527" s="33"/>
      <c r="T1527" s="34"/>
      <c r="U1527" s="34"/>
      <c r="V1527" s="34"/>
      <c r="AK1527" s="33"/>
      <c r="AT1527" s="33"/>
      <c r="AU1527" s="33"/>
      <c r="AV1527" s="33"/>
    </row>
    <row r="1528" spans="2:48" s="31" customFormat="1" x14ac:dyDescent="0.2">
      <c r="B1528" s="215"/>
      <c r="C1528" s="215"/>
      <c r="D1528" s="215"/>
      <c r="E1528" s="215"/>
      <c r="F1528" s="215"/>
      <c r="G1528" s="215"/>
      <c r="H1528" s="215"/>
      <c r="I1528" s="215"/>
      <c r="J1528" s="215"/>
      <c r="K1528" s="215"/>
      <c r="L1528" s="215"/>
      <c r="M1528" s="215"/>
      <c r="N1528" s="33"/>
      <c r="P1528" s="33"/>
      <c r="Q1528" s="33"/>
      <c r="S1528" s="33"/>
      <c r="T1528" s="34"/>
      <c r="U1528" s="34"/>
      <c r="V1528" s="34"/>
      <c r="AK1528" s="33"/>
      <c r="AT1528" s="33"/>
      <c r="AU1528" s="33"/>
      <c r="AV1528" s="33"/>
    </row>
    <row r="1529" spans="2:48" s="31" customFormat="1" x14ac:dyDescent="0.2">
      <c r="B1529" s="215"/>
      <c r="C1529" s="215"/>
      <c r="D1529" s="215"/>
      <c r="E1529" s="215"/>
      <c r="F1529" s="215"/>
      <c r="G1529" s="215"/>
      <c r="H1529" s="215"/>
      <c r="I1529" s="215"/>
      <c r="J1529" s="215"/>
      <c r="K1529" s="215"/>
      <c r="L1529" s="215"/>
      <c r="M1529" s="215"/>
      <c r="N1529" s="33"/>
      <c r="P1529" s="33"/>
      <c r="Q1529" s="33"/>
      <c r="S1529" s="33"/>
      <c r="T1529" s="34"/>
      <c r="U1529" s="34"/>
      <c r="V1529" s="34"/>
      <c r="AK1529" s="33"/>
      <c r="AT1529" s="33"/>
      <c r="AU1529" s="33"/>
      <c r="AV1529" s="33"/>
    </row>
    <row r="1530" spans="2:48" s="31" customFormat="1" x14ac:dyDescent="0.2">
      <c r="B1530" s="215"/>
      <c r="C1530" s="215"/>
      <c r="D1530" s="215"/>
      <c r="E1530" s="215"/>
      <c r="F1530" s="215"/>
      <c r="G1530" s="215"/>
      <c r="H1530" s="215"/>
      <c r="I1530" s="215"/>
      <c r="J1530" s="215"/>
      <c r="K1530" s="215"/>
      <c r="L1530" s="215"/>
      <c r="M1530" s="215"/>
      <c r="N1530" s="33"/>
      <c r="P1530" s="33"/>
      <c r="Q1530" s="33"/>
      <c r="S1530" s="33"/>
      <c r="T1530" s="34"/>
      <c r="U1530" s="34"/>
      <c r="V1530" s="34"/>
      <c r="AK1530" s="33"/>
      <c r="AT1530" s="33"/>
      <c r="AU1530" s="33"/>
      <c r="AV1530" s="33"/>
    </row>
    <row r="1531" spans="2:48" s="31" customFormat="1" x14ac:dyDescent="0.2">
      <c r="B1531" s="215"/>
      <c r="C1531" s="215"/>
      <c r="D1531" s="215"/>
      <c r="E1531" s="215"/>
      <c r="F1531" s="215"/>
      <c r="G1531" s="215"/>
      <c r="H1531" s="215"/>
      <c r="I1531" s="215"/>
      <c r="J1531" s="215"/>
      <c r="K1531" s="215"/>
      <c r="L1531" s="215"/>
      <c r="M1531" s="215"/>
      <c r="N1531" s="33"/>
      <c r="P1531" s="33"/>
      <c r="Q1531" s="33"/>
      <c r="S1531" s="33"/>
      <c r="T1531" s="34"/>
      <c r="U1531" s="34"/>
      <c r="V1531" s="34"/>
      <c r="AK1531" s="33"/>
      <c r="AT1531" s="33"/>
      <c r="AU1531" s="33"/>
      <c r="AV1531" s="33"/>
    </row>
    <row r="1532" spans="2:48" s="31" customFormat="1" x14ac:dyDescent="0.2">
      <c r="B1532" s="215"/>
      <c r="C1532" s="215"/>
      <c r="D1532" s="215"/>
      <c r="E1532" s="215"/>
      <c r="F1532" s="215"/>
      <c r="G1532" s="215"/>
      <c r="H1532" s="215"/>
      <c r="I1532" s="215"/>
      <c r="J1532" s="215"/>
      <c r="K1532" s="215"/>
      <c r="L1532" s="215"/>
      <c r="M1532" s="215"/>
      <c r="N1532" s="33"/>
      <c r="P1532" s="33"/>
      <c r="Q1532" s="33"/>
      <c r="S1532" s="33"/>
      <c r="T1532" s="34"/>
      <c r="U1532" s="34"/>
      <c r="V1532" s="34"/>
      <c r="AK1532" s="33"/>
      <c r="AT1532" s="33"/>
      <c r="AU1532" s="33"/>
      <c r="AV1532" s="33"/>
    </row>
    <row r="1533" spans="2:48" s="31" customFormat="1" x14ac:dyDescent="0.2">
      <c r="B1533" s="215"/>
      <c r="C1533" s="215"/>
      <c r="D1533" s="215"/>
      <c r="E1533" s="215"/>
      <c r="F1533" s="215"/>
      <c r="G1533" s="215"/>
      <c r="H1533" s="215"/>
      <c r="I1533" s="215"/>
      <c r="J1533" s="215"/>
      <c r="K1533" s="215"/>
      <c r="L1533" s="215"/>
      <c r="M1533" s="215"/>
      <c r="N1533" s="33"/>
      <c r="P1533" s="33"/>
      <c r="Q1533" s="33"/>
      <c r="S1533" s="33"/>
      <c r="T1533" s="34"/>
      <c r="U1533" s="34"/>
      <c r="V1533" s="34"/>
      <c r="AK1533" s="33"/>
      <c r="AT1533" s="33"/>
      <c r="AU1533" s="33"/>
      <c r="AV1533" s="33"/>
    </row>
    <row r="1534" spans="2:48" s="31" customFormat="1" x14ac:dyDescent="0.2">
      <c r="B1534" s="215"/>
      <c r="C1534" s="215"/>
      <c r="D1534" s="215"/>
      <c r="E1534" s="215"/>
      <c r="F1534" s="215"/>
      <c r="G1534" s="215"/>
      <c r="H1534" s="215"/>
      <c r="I1534" s="215"/>
      <c r="J1534" s="215"/>
      <c r="K1534" s="215"/>
      <c r="L1534" s="215"/>
      <c r="M1534" s="215"/>
      <c r="N1534" s="33"/>
      <c r="P1534" s="33"/>
      <c r="Q1534" s="33"/>
      <c r="S1534" s="33"/>
      <c r="T1534" s="34"/>
      <c r="U1534" s="34"/>
      <c r="V1534" s="34"/>
      <c r="AK1534" s="33"/>
      <c r="AT1534" s="33"/>
      <c r="AU1534" s="33"/>
      <c r="AV1534" s="33"/>
    </row>
    <row r="1535" spans="2:48" s="31" customFormat="1" x14ac:dyDescent="0.2">
      <c r="B1535" s="215"/>
      <c r="C1535" s="215"/>
      <c r="D1535" s="215"/>
      <c r="E1535" s="215"/>
      <c r="F1535" s="215"/>
      <c r="G1535" s="215"/>
      <c r="H1535" s="215"/>
      <c r="I1535" s="215"/>
      <c r="J1535" s="215"/>
      <c r="K1535" s="215"/>
      <c r="L1535" s="215"/>
      <c r="M1535" s="215"/>
      <c r="N1535" s="33"/>
      <c r="P1535" s="33"/>
      <c r="Q1535" s="33"/>
      <c r="S1535" s="33"/>
      <c r="T1535" s="34"/>
      <c r="U1535" s="34"/>
      <c r="V1535" s="34"/>
      <c r="AK1535" s="33"/>
      <c r="AT1535" s="33"/>
      <c r="AU1535" s="33"/>
      <c r="AV1535" s="33"/>
    </row>
    <row r="1536" spans="2:48" s="31" customFormat="1" x14ac:dyDescent="0.2">
      <c r="B1536" s="215"/>
      <c r="C1536" s="215"/>
      <c r="D1536" s="215"/>
      <c r="E1536" s="215"/>
      <c r="F1536" s="215"/>
      <c r="G1536" s="215"/>
      <c r="H1536" s="215"/>
      <c r="I1536" s="215"/>
      <c r="J1536" s="215"/>
      <c r="K1536" s="215"/>
      <c r="L1536" s="215"/>
      <c r="M1536" s="215"/>
      <c r="N1536" s="33"/>
      <c r="P1536" s="33"/>
      <c r="Q1536" s="33"/>
      <c r="S1536" s="33"/>
      <c r="T1536" s="34"/>
      <c r="U1536" s="34"/>
      <c r="V1536" s="34"/>
      <c r="AK1536" s="33"/>
      <c r="AT1536" s="33"/>
      <c r="AU1536" s="33"/>
      <c r="AV1536" s="33"/>
    </row>
    <row r="1537" spans="2:48" s="31" customFormat="1" x14ac:dyDescent="0.2">
      <c r="B1537" s="215"/>
      <c r="C1537" s="215"/>
      <c r="D1537" s="215"/>
      <c r="E1537" s="215"/>
      <c r="F1537" s="215"/>
      <c r="G1537" s="215"/>
      <c r="H1537" s="215"/>
      <c r="I1537" s="215"/>
      <c r="J1537" s="215"/>
      <c r="K1537" s="215"/>
      <c r="L1537" s="215"/>
      <c r="M1537" s="215"/>
      <c r="N1537" s="33"/>
      <c r="P1537" s="33"/>
      <c r="Q1537" s="33"/>
      <c r="S1537" s="33"/>
      <c r="T1537" s="34"/>
      <c r="U1537" s="34"/>
      <c r="V1537" s="34"/>
      <c r="AK1537" s="33"/>
      <c r="AT1537" s="33"/>
      <c r="AU1537" s="33"/>
      <c r="AV1537" s="33"/>
    </row>
    <row r="1538" spans="2:48" s="31" customFormat="1" x14ac:dyDescent="0.2">
      <c r="B1538" s="215"/>
      <c r="C1538" s="215"/>
      <c r="D1538" s="215"/>
      <c r="E1538" s="215"/>
      <c r="F1538" s="215"/>
      <c r="G1538" s="215"/>
      <c r="H1538" s="215"/>
      <c r="I1538" s="215"/>
      <c r="J1538" s="215"/>
      <c r="K1538" s="215"/>
      <c r="L1538" s="215"/>
      <c r="M1538" s="215"/>
      <c r="N1538" s="33"/>
      <c r="P1538" s="33"/>
      <c r="Q1538" s="33"/>
      <c r="S1538" s="33"/>
      <c r="T1538" s="34"/>
      <c r="U1538" s="34"/>
      <c r="V1538" s="34"/>
      <c r="AK1538" s="33"/>
      <c r="AT1538" s="33"/>
      <c r="AU1538" s="33"/>
      <c r="AV1538" s="33"/>
    </row>
    <row r="1539" spans="2:48" s="31" customFormat="1" x14ac:dyDescent="0.2">
      <c r="B1539" s="215"/>
      <c r="C1539" s="215"/>
      <c r="D1539" s="215"/>
      <c r="E1539" s="215"/>
      <c r="F1539" s="215"/>
      <c r="G1539" s="215"/>
      <c r="H1539" s="215"/>
      <c r="I1539" s="215"/>
      <c r="J1539" s="215"/>
      <c r="K1539" s="215"/>
      <c r="L1539" s="215"/>
      <c r="M1539" s="215"/>
      <c r="N1539" s="33"/>
      <c r="P1539" s="33"/>
      <c r="Q1539" s="33"/>
      <c r="S1539" s="33"/>
      <c r="T1539" s="34"/>
      <c r="U1539" s="34"/>
      <c r="V1539" s="34"/>
      <c r="AK1539" s="33"/>
      <c r="AT1539" s="33"/>
      <c r="AU1539" s="33"/>
      <c r="AV1539" s="33"/>
    </row>
    <row r="1540" spans="2:48" s="31" customFormat="1" x14ac:dyDescent="0.2">
      <c r="B1540" s="215"/>
      <c r="C1540" s="215"/>
      <c r="D1540" s="215"/>
      <c r="E1540" s="215"/>
      <c r="F1540" s="215"/>
      <c r="G1540" s="215"/>
      <c r="H1540" s="215"/>
      <c r="I1540" s="215"/>
      <c r="J1540" s="215"/>
      <c r="K1540" s="215"/>
      <c r="L1540" s="215"/>
      <c r="M1540" s="215"/>
      <c r="N1540" s="33"/>
      <c r="P1540" s="33"/>
      <c r="Q1540" s="33"/>
      <c r="S1540" s="33"/>
      <c r="T1540" s="34"/>
      <c r="U1540" s="34"/>
      <c r="V1540" s="34"/>
      <c r="AK1540" s="33"/>
      <c r="AT1540" s="33"/>
      <c r="AU1540" s="33"/>
      <c r="AV1540" s="33"/>
    </row>
    <row r="1541" spans="2:48" s="31" customFormat="1" x14ac:dyDescent="0.2">
      <c r="B1541" s="215"/>
      <c r="C1541" s="215"/>
      <c r="D1541" s="215"/>
      <c r="E1541" s="215"/>
      <c r="F1541" s="215"/>
      <c r="G1541" s="215"/>
      <c r="H1541" s="215"/>
      <c r="I1541" s="215"/>
      <c r="J1541" s="215"/>
      <c r="K1541" s="215"/>
      <c r="L1541" s="215"/>
      <c r="M1541" s="215"/>
      <c r="N1541" s="33"/>
      <c r="P1541" s="33"/>
      <c r="Q1541" s="33"/>
      <c r="S1541" s="33"/>
      <c r="T1541" s="34"/>
      <c r="U1541" s="34"/>
      <c r="V1541" s="34"/>
      <c r="AK1541" s="33"/>
      <c r="AT1541" s="33"/>
      <c r="AU1541" s="33"/>
      <c r="AV1541" s="33"/>
    </row>
    <row r="1542" spans="2:48" s="31" customFormat="1" x14ac:dyDescent="0.2">
      <c r="B1542" s="215"/>
      <c r="C1542" s="215"/>
      <c r="D1542" s="215"/>
      <c r="E1542" s="215"/>
      <c r="F1542" s="215"/>
      <c r="G1542" s="215"/>
      <c r="H1542" s="215"/>
      <c r="I1542" s="215"/>
      <c r="J1542" s="215"/>
      <c r="K1542" s="215"/>
      <c r="L1542" s="215"/>
      <c r="M1542" s="215"/>
      <c r="N1542" s="33"/>
      <c r="P1542" s="33"/>
      <c r="Q1542" s="33"/>
      <c r="S1542" s="33"/>
      <c r="T1542" s="34"/>
      <c r="U1542" s="34"/>
      <c r="V1542" s="34"/>
      <c r="AK1542" s="33"/>
      <c r="AT1542" s="33"/>
      <c r="AU1542" s="33"/>
      <c r="AV1542" s="33"/>
    </row>
    <row r="1543" spans="2:48" s="31" customFormat="1" x14ac:dyDescent="0.2">
      <c r="B1543" s="215"/>
      <c r="C1543" s="215"/>
      <c r="D1543" s="215"/>
      <c r="E1543" s="215"/>
      <c r="F1543" s="215"/>
      <c r="G1543" s="215"/>
      <c r="H1543" s="215"/>
      <c r="I1543" s="215"/>
      <c r="J1543" s="215"/>
      <c r="K1543" s="215"/>
      <c r="L1543" s="215"/>
      <c r="M1543" s="215"/>
      <c r="N1543" s="33"/>
      <c r="P1543" s="33"/>
      <c r="Q1543" s="33"/>
      <c r="S1543" s="33"/>
      <c r="T1543" s="34"/>
      <c r="U1543" s="34"/>
      <c r="V1543" s="34"/>
      <c r="AK1543" s="33"/>
      <c r="AT1543" s="33"/>
      <c r="AU1543" s="33"/>
      <c r="AV1543" s="33"/>
    </row>
    <row r="1544" spans="2:48" s="31" customFormat="1" x14ac:dyDescent="0.2">
      <c r="B1544" s="215"/>
      <c r="C1544" s="215"/>
      <c r="D1544" s="215"/>
      <c r="E1544" s="215"/>
      <c r="F1544" s="215"/>
      <c r="G1544" s="215"/>
      <c r="H1544" s="215"/>
      <c r="I1544" s="215"/>
      <c r="J1544" s="215"/>
      <c r="K1544" s="215"/>
      <c r="L1544" s="215"/>
      <c r="M1544" s="215"/>
      <c r="N1544" s="33"/>
      <c r="P1544" s="33"/>
      <c r="Q1544" s="33"/>
      <c r="S1544" s="33"/>
      <c r="T1544" s="34"/>
      <c r="U1544" s="34"/>
      <c r="V1544" s="34"/>
      <c r="AK1544" s="33"/>
      <c r="AT1544" s="33"/>
      <c r="AU1544" s="33"/>
      <c r="AV1544" s="33"/>
    </row>
    <row r="1545" spans="2:48" s="31" customFormat="1" x14ac:dyDescent="0.2">
      <c r="B1545" s="215"/>
      <c r="C1545" s="215"/>
      <c r="D1545" s="215"/>
      <c r="E1545" s="215"/>
      <c r="F1545" s="215"/>
      <c r="G1545" s="215"/>
      <c r="H1545" s="215"/>
      <c r="I1545" s="215"/>
      <c r="J1545" s="215"/>
      <c r="K1545" s="215"/>
      <c r="L1545" s="215"/>
      <c r="M1545" s="215"/>
      <c r="N1545" s="33"/>
      <c r="P1545" s="33"/>
      <c r="Q1545" s="33"/>
      <c r="S1545" s="33"/>
      <c r="T1545" s="34"/>
      <c r="U1545" s="34"/>
      <c r="V1545" s="34"/>
      <c r="AK1545" s="33"/>
      <c r="AT1545" s="33"/>
      <c r="AU1545" s="33"/>
      <c r="AV1545" s="33"/>
    </row>
    <row r="1546" spans="2:48" s="31" customFormat="1" x14ac:dyDescent="0.2">
      <c r="B1546" s="215"/>
      <c r="C1546" s="215"/>
      <c r="D1546" s="215"/>
      <c r="E1546" s="215"/>
      <c r="F1546" s="215"/>
      <c r="G1546" s="215"/>
      <c r="H1546" s="215"/>
      <c r="I1546" s="215"/>
      <c r="J1546" s="215"/>
      <c r="K1546" s="215"/>
      <c r="L1546" s="215"/>
      <c r="M1546" s="215"/>
      <c r="N1546" s="33"/>
      <c r="P1546" s="33"/>
      <c r="Q1546" s="33"/>
      <c r="S1546" s="33"/>
      <c r="T1546" s="34"/>
      <c r="U1546" s="34"/>
      <c r="V1546" s="34"/>
      <c r="AK1546" s="33"/>
      <c r="AT1546" s="33"/>
      <c r="AU1546" s="33"/>
      <c r="AV1546" s="33"/>
    </row>
    <row r="1547" spans="2:48" s="31" customFormat="1" x14ac:dyDescent="0.2">
      <c r="B1547" s="215"/>
      <c r="C1547" s="215"/>
      <c r="D1547" s="215"/>
      <c r="E1547" s="215"/>
      <c r="F1547" s="215"/>
      <c r="G1547" s="215"/>
      <c r="H1547" s="215"/>
      <c r="I1547" s="215"/>
      <c r="J1547" s="215"/>
      <c r="K1547" s="215"/>
      <c r="L1547" s="215"/>
      <c r="M1547" s="215"/>
      <c r="N1547" s="33"/>
      <c r="P1547" s="33"/>
      <c r="Q1547" s="33"/>
      <c r="S1547" s="33"/>
      <c r="T1547" s="34"/>
      <c r="U1547" s="34"/>
      <c r="V1547" s="34"/>
      <c r="AK1547" s="33"/>
      <c r="AT1547" s="33"/>
      <c r="AU1547" s="33"/>
      <c r="AV1547" s="33"/>
    </row>
    <row r="1548" spans="2:48" s="31" customFormat="1" x14ac:dyDescent="0.2">
      <c r="B1548" s="215"/>
      <c r="C1548" s="215"/>
      <c r="D1548" s="215"/>
      <c r="E1548" s="215"/>
      <c r="F1548" s="215"/>
      <c r="G1548" s="215"/>
      <c r="H1548" s="215"/>
      <c r="I1548" s="215"/>
      <c r="J1548" s="215"/>
      <c r="K1548" s="215"/>
      <c r="L1548" s="215"/>
      <c r="M1548" s="215"/>
      <c r="N1548" s="33"/>
      <c r="P1548" s="33"/>
      <c r="Q1548" s="33"/>
      <c r="S1548" s="33"/>
      <c r="T1548" s="34"/>
      <c r="U1548" s="34"/>
      <c r="V1548" s="34"/>
      <c r="AK1548" s="33"/>
      <c r="AT1548" s="33"/>
      <c r="AU1548" s="33"/>
      <c r="AV1548" s="33"/>
    </row>
    <row r="1549" spans="2:48" s="31" customFormat="1" x14ac:dyDescent="0.2">
      <c r="B1549" s="215"/>
      <c r="C1549" s="215"/>
      <c r="D1549" s="215"/>
      <c r="E1549" s="215"/>
      <c r="F1549" s="215"/>
      <c r="G1549" s="215"/>
      <c r="H1549" s="215"/>
      <c r="I1549" s="215"/>
      <c r="J1549" s="215"/>
      <c r="K1549" s="215"/>
      <c r="L1549" s="215"/>
      <c r="M1549" s="215"/>
      <c r="N1549" s="33"/>
      <c r="P1549" s="33"/>
      <c r="Q1549" s="33"/>
      <c r="S1549" s="33"/>
      <c r="T1549" s="34"/>
      <c r="U1549" s="34"/>
      <c r="V1549" s="34"/>
      <c r="AK1549" s="33"/>
      <c r="AT1549" s="33"/>
      <c r="AU1549" s="33"/>
      <c r="AV1549" s="33"/>
    </row>
    <row r="1550" spans="2:48" s="31" customFormat="1" x14ac:dyDescent="0.2">
      <c r="B1550" s="215"/>
      <c r="C1550" s="215"/>
      <c r="D1550" s="215"/>
      <c r="E1550" s="215"/>
      <c r="F1550" s="215"/>
      <c r="G1550" s="215"/>
      <c r="H1550" s="215"/>
      <c r="I1550" s="215"/>
      <c r="J1550" s="215"/>
      <c r="K1550" s="215"/>
      <c r="L1550" s="215"/>
      <c r="M1550" s="215"/>
      <c r="N1550" s="33"/>
      <c r="P1550" s="33"/>
      <c r="Q1550" s="33"/>
      <c r="S1550" s="33"/>
      <c r="T1550" s="34"/>
      <c r="U1550" s="34"/>
      <c r="V1550" s="34"/>
      <c r="AK1550" s="33"/>
      <c r="AT1550" s="33"/>
      <c r="AU1550" s="33"/>
      <c r="AV1550" s="33"/>
    </row>
    <row r="1551" spans="2:48" s="31" customFormat="1" x14ac:dyDescent="0.2">
      <c r="B1551" s="215"/>
      <c r="C1551" s="215"/>
      <c r="D1551" s="215"/>
      <c r="E1551" s="215"/>
      <c r="F1551" s="215"/>
      <c r="G1551" s="215"/>
      <c r="H1551" s="215"/>
      <c r="I1551" s="215"/>
      <c r="J1551" s="215"/>
      <c r="K1551" s="215"/>
      <c r="L1551" s="215"/>
      <c r="M1551" s="215"/>
      <c r="N1551" s="33"/>
      <c r="P1551" s="33"/>
      <c r="Q1551" s="33"/>
      <c r="S1551" s="33"/>
      <c r="T1551" s="34"/>
      <c r="U1551" s="34"/>
      <c r="V1551" s="34"/>
      <c r="AK1551" s="33"/>
      <c r="AT1551" s="33"/>
      <c r="AU1551" s="33"/>
      <c r="AV1551" s="33"/>
    </row>
    <row r="1552" spans="2:48" s="31" customFormat="1" x14ac:dyDescent="0.2">
      <c r="B1552" s="215"/>
      <c r="C1552" s="215"/>
      <c r="D1552" s="215"/>
      <c r="E1552" s="215"/>
      <c r="F1552" s="215"/>
      <c r="G1552" s="215"/>
      <c r="H1552" s="215"/>
      <c r="I1552" s="215"/>
      <c r="J1552" s="215"/>
      <c r="K1552" s="215"/>
      <c r="L1552" s="215"/>
      <c r="M1552" s="215"/>
      <c r="N1552" s="33"/>
      <c r="P1552" s="33"/>
      <c r="Q1552" s="33"/>
      <c r="S1552" s="33"/>
      <c r="T1552" s="34"/>
      <c r="U1552" s="34"/>
      <c r="V1552" s="34"/>
      <c r="AK1552" s="33"/>
      <c r="AT1552" s="33"/>
      <c r="AU1552" s="33"/>
      <c r="AV1552" s="33"/>
    </row>
    <row r="1553" spans="2:48" s="31" customFormat="1" x14ac:dyDescent="0.2">
      <c r="B1553" s="215"/>
      <c r="C1553" s="215"/>
      <c r="D1553" s="215"/>
      <c r="E1553" s="215"/>
      <c r="F1553" s="215"/>
      <c r="G1553" s="215"/>
      <c r="H1553" s="215"/>
      <c r="I1553" s="215"/>
      <c r="J1553" s="215"/>
      <c r="K1553" s="215"/>
      <c r="L1553" s="215"/>
      <c r="M1553" s="215"/>
      <c r="N1553" s="33"/>
      <c r="P1553" s="33"/>
      <c r="Q1553" s="33"/>
      <c r="S1553" s="33"/>
      <c r="T1553" s="34"/>
      <c r="U1553" s="34"/>
      <c r="V1553" s="34"/>
      <c r="AK1553" s="33"/>
      <c r="AT1553" s="33"/>
      <c r="AU1553" s="33"/>
      <c r="AV1553" s="33"/>
    </row>
    <row r="1554" spans="2:48" s="31" customFormat="1" x14ac:dyDescent="0.2">
      <c r="B1554" s="215"/>
      <c r="C1554" s="215"/>
      <c r="D1554" s="215"/>
      <c r="E1554" s="215"/>
      <c r="F1554" s="215"/>
      <c r="G1554" s="215"/>
      <c r="H1554" s="215"/>
      <c r="I1554" s="215"/>
      <c r="J1554" s="215"/>
      <c r="K1554" s="215"/>
      <c r="L1554" s="215"/>
      <c r="M1554" s="215"/>
      <c r="N1554" s="33"/>
      <c r="P1554" s="33"/>
      <c r="Q1554" s="33"/>
      <c r="S1554" s="33"/>
      <c r="T1554" s="34"/>
      <c r="U1554" s="34"/>
      <c r="V1554" s="34"/>
      <c r="AK1554" s="33"/>
      <c r="AT1554" s="33"/>
      <c r="AU1554" s="33"/>
      <c r="AV1554" s="33"/>
    </row>
    <row r="1555" spans="2:48" s="31" customFormat="1" x14ac:dyDescent="0.2">
      <c r="B1555" s="215"/>
      <c r="C1555" s="215"/>
      <c r="D1555" s="215"/>
      <c r="E1555" s="215"/>
      <c r="F1555" s="215"/>
      <c r="G1555" s="215"/>
      <c r="H1555" s="215"/>
      <c r="I1555" s="215"/>
      <c r="J1555" s="215"/>
      <c r="K1555" s="215"/>
      <c r="L1555" s="215"/>
      <c r="M1555" s="215"/>
      <c r="N1555" s="33"/>
      <c r="P1555" s="33"/>
      <c r="Q1555" s="33"/>
      <c r="S1555" s="33"/>
      <c r="T1555" s="34"/>
      <c r="U1555" s="34"/>
      <c r="V1555" s="34"/>
      <c r="AK1555" s="33"/>
      <c r="AT1555" s="33"/>
      <c r="AU1555" s="33"/>
      <c r="AV1555" s="33"/>
    </row>
    <row r="1556" spans="2:48" s="31" customFormat="1" x14ac:dyDescent="0.2">
      <c r="B1556" s="215"/>
      <c r="C1556" s="215"/>
      <c r="D1556" s="215"/>
      <c r="E1556" s="215"/>
      <c r="F1556" s="215"/>
      <c r="G1556" s="215"/>
      <c r="H1556" s="215"/>
      <c r="I1556" s="215"/>
      <c r="J1556" s="215"/>
      <c r="K1556" s="215"/>
      <c r="L1556" s="215"/>
      <c r="M1556" s="215"/>
      <c r="N1556" s="33"/>
      <c r="P1556" s="33"/>
      <c r="Q1556" s="33"/>
      <c r="S1556" s="33"/>
      <c r="T1556" s="34"/>
      <c r="U1556" s="34"/>
      <c r="V1556" s="34"/>
      <c r="AK1556" s="33"/>
      <c r="AT1556" s="33"/>
      <c r="AU1556" s="33"/>
      <c r="AV1556" s="33"/>
    </row>
    <row r="1557" spans="2:48" s="31" customFormat="1" x14ac:dyDescent="0.2">
      <c r="B1557" s="215"/>
      <c r="C1557" s="215"/>
      <c r="D1557" s="215"/>
      <c r="E1557" s="215"/>
      <c r="F1557" s="215"/>
      <c r="G1557" s="215"/>
      <c r="H1557" s="215"/>
      <c r="I1557" s="215"/>
      <c r="J1557" s="215"/>
      <c r="K1557" s="215"/>
      <c r="L1557" s="215"/>
      <c r="M1557" s="215"/>
      <c r="N1557" s="33"/>
      <c r="P1557" s="33"/>
      <c r="Q1557" s="33"/>
      <c r="S1557" s="33"/>
      <c r="T1557" s="34"/>
      <c r="U1557" s="34"/>
      <c r="V1557" s="34"/>
      <c r="AK1557" s="33"/>
      <c r="AT1557" s="33"/>
      <c r="AU1557" s="33"/>
      <c r="AV1557" s="33"/>
    </row>
    <row r="1558" spans="2:48" s="31" customFormat="1" x14ac:dyDescent="0.2">
      <c r="B1558" s="215"/>
      <c r="C1558" s="215"/>
      <c r="D1558" s="215"/>
      <c r="E1558" s="215"/>
      <c r="F1558" s="215"/>
      <c r="G1558" s="215"/>
      <c r="H1558" s="215"/>
      <c r="I1558" s="215"/>
      <c r="J1558" s="215"/>
      <c r="K1558" s="215"/>
      <c r="L1558" s="215"/>
      <c r="M1558" s="215"/>
      <c r="N1558" s="33"/>
      <c r="P1558" s="33"/>
      <c r="Q1558" s="33"/>
      <c r="S1558" s="33"/>
      <c r="T1558" s="34"/>
      <c r="U1558" s="34"/>
      <c r="V1558" s="34"/>
      <c r="AK1558" s="33"/>
      <c r="AT1558" s="33"/>
      <c r="AU1558" s="33"/>
      <c r="AV1558" s="33"/>
    </row>
    <row r="1559" spans="2:48" s="31" customFormat="1" x14ac:dyDescent="0.2">
      <c r="B1559" s="215"/>
      <c r="C1559" s="215"/>
      <c r="D1559" s="215"/>
      <c r="E1559" s="215"/>
      <c r="F1559" s="215"/>
      <c r="G1559" s="215"/>
      <c r="H1559" s="215"/>
      <c r="I1559" s="215"/>
      <c r="J1559" s="215"/>
      <c r="K1559" s="215"/>
      <c r="L1559" s="215"/>
      <c r="M1559" s="215"/>
      <c r="N1559" s="33"/>
      <c r="P1559" s="33"/>
      <c r="Q1559" s="33"/>
      <c r="S1559" s="33"/>
      <c r="T1559" s="34"/>
      <c r="U1559" s="34"/>
      <c r="V1559" s="34"/>
      <c r="AK1559" s="33"/>
      <c r="AT1559" s="33"/>
      <c r="AU1559" s="33"/>
      <c r="AV1559" s="33"/>
    </row>
    <row r="1560" spans="2:48" s="31" customFormat="1" x14ac:dyDescent="0.2">
      <c r="B1560" s="215"/>
      <c r="C1560" s="215"/>
      <c r="D1560" s="215"/>
      <c r="E1560" s="215"/>
      <c r="F1560" s="215"/>
      <c r="G1560" s="215"/>
      <c r="H1560" s="215"/>
      <c r="I1560" s="215"/>
      <c r="J1560" s="215"/>
      <c r="K1560" s="215"/>
      <c r="L1560" s="215"/>
      <c r="M1560" s="215"/>
      <c r="N1560" s="33"/>
      <c r="P1560" s="33"/>
      <c r="Q1560" s="33"/>
      <c r="S1560" s="33"/>
      <c r="T1560" s="34"/>
      <c r="U1560" s="34"/>
      <c r="V1560" s="34"/>
      <c r="AK1560" s="33"/>
      <c r="AT1560" s="33"/>
      <c r="AU1560" s="33"/>
      <c r="AV1560" s="33"/>
    </row>
    <row r="1561" spans="2:48" s="31" customFormat="1" x14ac:dyDescent="0.2">
      <c r="B1561" s="215"/>
      <c r="C1561" s="215"/>
      <c r="D1561" s="215"/>
      <c r="E1561" s="215"/>
      <c r="F1561" s="215"/>
      <c r="G1561" s="215"/>
      <c r="H1561" s="215"/>
      <c r="I1561" s="215"/>
      <c r="J1561" s="215"/>
      <c r="K1561" s="215"/>
      <c r="L1561" s="215"/>
      <c r="M1561" s="215"/>
      <c r="N1561" s="33"/>
      <c r="P1561" s="33"/>
      <c r="Q1561" s="33"/>
      <c r="S1561" s="33"/>
      <c r="T1561" s="34"/>
      <c r="U1561" s="34"/>
      <c r="V1561" s="34"/>
      <c r="AK1561" s="33"/>
      <c r="AT1561" s="33"/>
      <c r="AU1561" s="33"/>
      <c r="AV1561" s="33"/>
    </row>
    <row r="1562" spans="2:48" s="31" customFormat="1" x14ac:dyDescent="0.2">
      <c r="B1562" s="215"/>
      <c r="C1562" s="215"/>
      <c r="D1562" s="215"/>
      <c r="E1562" s="215"/>
      <c r="F1562" s="215"/>
      <c r="G1562" s="215"/>
      <c r="H1562" s="215"/>
      <c r="I1562" s="215"/>
      <c r="J1562" s="215"/>
      <c r="K1562" s="215"/>
      <c r="L1562" s="215"/>
      <c r="M1562" s="215"/>
      <c r="N1562" s="33"/>
      <c r="P1562" s="33"/>
      <c r="Q1562" s="33"/>
      <c r="S1562" s="33"/>
      <c r="T1562" s="34"/>
      <c r="U1562" s="34"/>
      <c r="V1562" s="34"/>
      <c r="AK1562" s="33"/>
      <c r="AT1562" s="33"/>
      <c r="AU1562" s="33"/>
      <c r="AV1562" s="33"/>
    </row>
    <row r="1563" spans="2:48" s="31" customFormat="1" x14ac:dyDescent="0.2">
      <c r="B1563" s="215"/>
      <c r="C1563" s="215"/>
      <c r="D1563" s="215"/>
      <c r="E1563" s="215"/>
      <c r="F1563" s="215"/>
      <c r="G1563" s="215"/>
      <c r="H1563" s="215"/>
      <c r="I1563" s="215"/>
      <c r="J1563" s="215"/>
      <c r="K1563" s="215"/>
      <c r="L1563" s="215"/>
      <c r="M1563" s="215"/>
      <c r="N1563" s="33"/>
      <c r="P1563" s="33"/>
      <c r="Q1563" s="33"/>
      <c r="S1563" s="33"/>
      <c r="T1563" s="34"/>
      <c r="U1563" s="34"/>
      <c r="V1563" s="34"/>
      <c r="AK1563" s="33"/>
      <c r="AT1563" s="33"/>
      <c r="AU1563" s="33"/>
      <c r="AV1563" s="33"/>
    </row>
    <row r="1564" spans="2:48" s="31" customFormat="1" x14ac:dyDescent="0.2">
      <c r="B1564" s="215"/>
      <c r="C1564" s="215"/>
      <c r="D1564" s="215"/>
      <c r="E1564" s="215"/>
      <c r="F1564" s="215"/>
      <c r="G1564" s="215"/>
      <c r="H1564" s="215"/>
      <c r="I1564" s="215"/>
      <c r="J1564" s="215"/>
      <c r="K1564" s="215"/>
      <c r="L1564" s="215"/>
      <c r="M1564" s="215"/>
      <c r="N1564" s="33"/>
      <c r="P1564" s="33"/>
      <c r="Q1564" s="33"/>
      <c r="S1564" s="33"/>
      <c r="T1564" s="34"/>
      <c r="U1564" s="34"/>
      <c r="V1564" s="34"/>
      <c r="AK1564" s="33"/>
      <c r="AT1564" s="33"/>
      <c r="AU1564" s="33"/>
      <c r="AV1564" s="33"/>
    </row>
    <row r="1565" spans="2:48" s="31" customFormat="1" x14ac:dyDescent="0.2">
      <c r="B1565" s="215"/>
      <c r="C1565" s="215"/>
      <c r="D1565" s="215"/>
      <c r="E1565" s="215"/>
      <c r="F1565" s="215"/>
      <c r="G1565" s="215"/>
      <c r="H1565" s="215"/>
      <c r="I1565" s="215"/>
      <c r="J1565" s="215"/>
      <c r="K1565" s="215"/>
      <c r="L1565" s="215"/>
      <c r="M1565" s="215"/>
      <c r="N1565" s="33"/>
      <c r="P1565" s="33"/>
      <c r="Q1565" s="33"/>
      <c r="S1565" s="33"/>
      <c r="T1565" s="34"/>
      <c r="U1565" s="34"/>
      <c r="V1565" s="34"/>
      <c r="AK1565" s="33"/>
      <c r="AT1565" s="33"/>
      <c r="AU1565" s="33"/>
      <c r="AV1565" s="33"/>
    </row>
    <row r="1566" spans="2:48" s="31" customFormat="1" x14ac:dyDescent="0.2">
      <c r="B1566" s="215"/>
      <c r="C1566" s="215"/>
      <c r="D1566" s="215"/>
      <c r="E1566" s="215"/>
      <c r="F1566" s="215"/>
      <c r="G1566" s="215"/>
      <c r="H1566" s="215"/>
      <c r="I1566" s="215"/>
      <c r="J1566" s="215"/>
      <c r="K1566" s="215"/>
      <c r="L1566" s="215"/>
      <c r="M1566" s="215"/>
      <c r="N1566" s="33"/>
      <c r="P1566" s="33"/>
      <c r="Q1566" s="33"/>
      <c r="S1566" s="33"/>
      <c r="T1566" s="34"/>
      <c r="U1566" s="34"/>
      <c r="V1566" s="34"/>
      <c r="AK1566" s="33"/>
      <c r="AT1566" s="33"/>
      <c r="AU1566" s="33"/>
      <c r="AV1566" s="33"/>
    </row>
    <row r="1567" spans="2:48" s="31" customFormat="1" x14ac:dyDescent="0.2">
      <c r="B1567" s="215"/>
      <c r="C1567" s="215"/>
      <c r="D1567" s="215"/>
      <c r="E1567" s="215"/>
      <c r="F1567" s="215"/>
      <c r="G1567" s="215"/>
      <c r="H1567" s="215"/>
      <c r="I1567" s="215"/>
      <c r="J1567" s="215"/>
      <c r="K1567" s="215"/>
      <c r="L1567" s="215"/>
      <c r="M1567" s="215"/>
      <c r="N1567" s="33"/>
      <c r="P1567" s="33"/>
      <c r="Q1567" s="33"/>
      <c r="S1567" s="33"/>
      <c r="T1567" s="34"/>
      <c r="U1567" s="34"/>
      <c r="V1567" s="34"/>
      <c r="AK1567" s="33"/>
      <c r="AT1567" s="33"/>
      <c r="AU1567" s="33"/>
      <c r="AV1567" s="33"/>
    </row>
    <row r="1568" spans="2:48" s="31" customFormat="1" x14ac:dyDescent="0.2">
      <c r="B1568" s="215"/>
      <c r="C1568" s="215"/>
      <c r="D1568" s="215"/>
      <c r="E1568" s="215"/>
      <c r="F1568" s="215"/>
      <c r="G1568" s="215"/>
      <c r="H1568" s="215"/>
      <c r="I1568" s="215"/>
      <c r="J1568" s="215"/>
      <c r="K1568" s="215"/>
      <c r="L1568" s="215"/>
      <c r="M1568" s="215"/>
      <c r="N1568" s="33"/>
      <c r="P1568" s="33"/>
      <c r="Q1568" s="33"/>
      <c r="S1568" s="33"/>
      <c r="T1568" s="34"/>
      <c r="U1568" s="34"/>
      <c r="V1568" s="34"/>
      <c r="AK1568" s="33"/>
      <c r="AT1568" s="33"/>
      <c r="AU1568" s="33"/>
      <c r="AV1568" s="33"/>
    </row>
    <row r="1569" spans="2:48" s="31" customFormat="1" x14ac:dyDescent="0.2">
      <c r="B1569" s="215"/>
      <c r="C1569" s="215"/>
      <c r="D1569" s="215"/>
      <c r="E1569" s="215"/>
      <c r="F1569" s="215"/>
      <c r="G1569" s="215"/>
      <c r="H1569" s="215"/>
      <c r="I1569" s="215"/>
      <c r="J1569" s="215"/>
      <c r="K1569" s="215"/>
      <c r="L1569" s="215"/>
      <c r="M1569" s="215"/>
      <c r="N1569" s="33"/>
      <c r="P1569" s="33"/>
      <c r="Q1569" s="33"/>
      <c r="S1569" s="33"/>
      <c r="T1569" s="34"/>
      <c r="U1569" s="34"/>
      <c r="V1569" s="34"/>
      <c r="AK1569" s="33"/>
      <c r="AT1569" s="33"/>
      <c r="AU1569" s="33"/>
      <c r="AV1569" s="33"/>
    </row>
    <row r="1570" spans="2:48" s="31" customFormat="1" x14ac:dyDescent="0.2">
      <c r="B1570" s="215"/>
      <c r="C1570" s="215"/>
      <c r="D1570" s="215"/>
      <c r="E1570" s="215"/>
      <c r="F1570" s="215"/>
      <c r="G1570" s="215"/>
      <c r="H1570" s="215"/>
      <c r="I1570" s="215"/>
      <c r="J1570" s="215"/>
      <c r="K1570" s="215"/>
      <c r="L1570" s="215"/>
      <c r="M1570" s="215"/>
      <c r="N1570" s="33"/>
      <c r="P1570" s="33"/>
      <c r="Q1570" s="33"/>
      <c r="S1570" s="33"/>
      <c r="T1570" s="34"/>
      <c r="U1570" s="34"/>
      <c r="V1570" s="34"/>
      <c r="AK1570" s="33"/>
      <c r="AT1570" s="33"/>
      <c r="AU1570" s="33"/>
      <c r="AV1570" s="33"/>
    </row>
    <row r="1571" spans="2:48" s="31" customFormat="1" x14ac:dyDescent="0.2">
      <c r="B1571" s="215"/>
      <c r="C1571" s="215"/>
      <c r="D1571" s="215"/>
      <c r="E1571" s="215"/>
      <c r="F1571" s="215"/>
      <c r="G1571" s="215"/>
      <c r="H1571" s="215"/>
      <c r="I1571" s="215"/>
      <c r="J1571" s="215"/>
      <c r="K1571" s="215"/>
      <c r="L1571" s="215"/>
      <c r="M1571" s="215"/>
      <c r="N1571" s="33"/>
      <c r="P1571" s="33"/>
      <c r="Q1571" s="33"/>
      <c r="S1571" s="33"/>
      <c r="T1571" s="34"/>
      <c r="U1571" s="34"/>
      <c r="V1571" s="34"/>
      <c r="AK1571" s="33"/>
      <c r="AT1571" s="33"/>
      <c r="AU1571" s="33"/>
      <c r="AV1571" s="33"/>
    </row>
    <row r="1572" spans="2:48" s="31" customFormat="1" x14ac:dyDescent="0.2">
      <c r="B1572" s="215"/>
      <c r="C1572" s="215"/>
      <c r="D1572" s="215"/>
      <c r="E1572" s="215"/>
      <c r="F1572" s="215"/>
      <c r="G1572" s="215"/>
      <c r="H1572" s="215"/>
      <c r="I1572" s="215"/>
      <c r="J1572" s="215"/>
      <c r="K1572" s="215"/>
      <c r="L1572" s="215"/>
      <c r="M1572" s="215"/>
      <c r="N1572" s="33"/>
      <c r="P1572" s="33"/>
      <c r="Q1572" s="33"/>
      <c r="S1572" s="33"/>
      <c r="T1572" s="34"/>
      <c r="U1572" s="34"/>
      <c r="V1572" s="34"/>
      <c r="AK1572" s="33"/>
      <c r="AT1572" s="33"/>
      <c r="AU1572" s="33"/>
      <c r="AV1572" s="33"/>
    </row>
    <row r="1573" spans="2:48" s="31" customFormat="1" x14ac:dyDescent="0.2">
      <c r="B1573" s="215"/>
      <c r="C1573" s="215"/>
      <c r="D1573" s="215"/>
      <c r="E1573" s="215"/>
      <c r="F1573" s="215"/>
      <c r="G1573" s="215"/>
      <c r="H1573" s="215"/>
      <c r="I1573" s="215"/>
      <c r="J1573" s="215"/>
      <c r="K1573" s="215"/>
      <c r="L1573" s="215"/>
      <c r="M1573" s="215"/>
      <c r="N1573" s="33"/>
      <c r="P1573" s="33"/>
      <c r="Q1573" s="33"/>
      <c r="S1573" s="33"/>
      <c r="T1573" s="34"/>
      <c r="U1573" s="34"/>
      <c r="V1573" s="34"/>
      <c r="AK1573" s="33"/>
      <c r="AT1573" s="33"/>
      <c r="AU1573" s="33"/>
      <c r="AV1573" s="33"/>
    </row>
    <row r="1574" spans="2:48" s="31" customFormat="1" x14ac:dyDescent="0.2">
      <c r="B1574" s="215"/>
      <c r="C1574" s="215"/>
      <c r="D1574" s="215"/>
      <c r="E1574" s="215"/>
      <c r="F1574" s="215"/>
      <c r="G1574" s="215"/>
      <c r="H1574" s="215"/>
      <c r="I1574" s="215"/>
      <c r="J1574" s="215"/>
      <c r="K1574" s="215"/>
      <c r="L1574" s="215"/>
      <c r="M1574" s="215"/>
      <c r="N1574" s="33"/>
      <c r="P1574" s="33"/>
      <c r="Q1574" s="33"/>
      <c r="S1574" s="33"/>
      <c r="T1574" s="34"/>
      <c r="U1574" s="34"/>
      <c r="V1574" s="34"/>
      <c r="AK1574" s="33"/>
      <c r="AT1574" s="33"/>
      <c r="AU1574" s="33"/>
      <c r="AV1574" s="33"/>
    </row>
    <row r="1575" spans="2:48" s="31" customFormat="1" x14ac:dyDescent="0.2">
      <c r="B1575" s="215"/>
      <c r="C1575" s="215"/>
      <c r="D1575" s="215"/>
      <c r="E1575" s="215"/>
      <c r="F1575" s="215"/>
      <c r="G1575" s="215"/>
      <c r="H1575" s="215"/>
      <c r="I1575" s="215"/>
      <c r="J1575" s="215"/>
      <c r="K1575" s="215"/>
      <c r="L1575" s="215"/>
      <c r="M1575" s="215"/>
      <c r="N1575" s="33"/>
      <c r="P1575" s="33"/>
      <c r="Q1575" s="33"/>
      <c r="S1575" s="33"/>
      <c r="T1575" s="34"/>
      <c r="U1575" s="34"/>
      <c r="V1575" s="34"/>
      <c r="AK1575" s="33"/>
      <c r="AT1575" s="33"/>
      <c r="AU1575" s="33"/>
      <c r="AV1575" s="33"/>
    </row>
    <row r="1576" spans="2:48" s="31" customFormat="1" x14ac:dyDescent="0.2">
      <c r="B1576" s="215"/>
      <c r="C1576" s="215"/>
      <c r="D1576" s="215"/>
      <c r="E1576" s="215"/>
      <c r="F1576" s="215"/>
      <c r="G1576" s="215"/>
      <c r="H1576" s="215"/>
      <c r="I1576" s="215"/>
      <c r="J1576" s="215"/>
      <c r="K1576" s="215"/>
      <c r="L1576" s="215"/>
      <c r="M1576" s="215"/>
      <c r="N1576" s="33"/>
      <c r="P1576" s="33"/>
      <c r="Q1576" s="33"/>
      <c r="S1576" s="33"/>
      <c r="T1576" s="34"/>
      <c r="U1576" s="34"/>
      <c r="V1576" s="34"/>
      <c r="AK1576" s="33"/>
      <c r="AT1576" s="33"/>
      <c r="AU1576" s="33"/>
      <c r="AV1576" s="33"/>
    </row>
    <row r="1577" spans="2:48" s="31" customFormat="1" x14ac:dyDescent="0.2">
      <c r="B1577" s="215"/>
      <c r="C1577" s="215"/>
      <c r="D1577" s="215"/>
      <c r="E1577" s="215"/>
      <c r="F1577" s="215"/>
      <c r="G1577" s="215"/>
      <c r="H1577" s="215"/>
      <c r="I1577" s="215"/>
      <c r="J1577" s="215"/>
      <c r="K1577" s="215"/>
      <c r="L1577" s="215"/>
      <c r="M1577" s="215"/>
      <c r="N1577" s="33"/>
      <c r="P1577" s="33"/>
      <c r="Q1577" s="33"/>
      <c r="S1577" s="33"/>
      <c r="T1577" s="34"/>
      <c r="U1577" s="34"/>
      <c r="V1577" s="34"/>
      <c r="AK1577" s="33"/>
      <c r="AT1577" s="33"/>
      <c r="AU1577" s="33"/>
      <c r="AV1577" s="33"/>
    </row>
    <row r="1578" spans="2:48" s="31" customFormat="1" x14ac:dyDescent="0.2">
      <c r="B1578" s="215"/>
      <c r="C1578" s="215"/>
      <c r="D1578" s="215"/>
      <c r="E1578" s="215"/>
      <c r="F1578" s="215"/>
      <c r="G1578" s="215"/>
      <c r="H1578" s="215"/>
      <c r="I1578" s="215"/>
      <c r="J1578" s="215"/>
      <c r="K1578" s="215"/>
      <c r="L1578" s="215"/>
      <c r="M1578" s="215"/>
      <c r="N1578" s="33"/>
      <c r="P1578" s="33"/>
      <c r="Q1578" s="33"/>
      <c r="S1578" s="33"/>
      <c r="T1578" s="34"/>
      <c r="U1578" s="34"/>
      <c r="V1578" s="34"/>
      <c r="AK1578" s="33"/>
      <c r="AT1578" s="33"/>
      <c r="AU1578" s="33"/>
      <c r="AV1578" s="33"/>
    </row>
    <row r="1579" spans="2:48" s="31" customFormat="1" x14ac:dyDescent="0.2">
      <c r="B1579" s="215"/>
      <c r="C1579" s="215"/>
      <c r="D1579" s="215"/>
      <c r="E1579" s="215"/>
      <c r="F1579" s="215"/>
      <c r="G1579" s="215"/>
      <c r="H1579" s="215"/>
      <c r="I1579" s="215"/>
      <c r="J1579" s="215"/>
      <c r="K1579" s="215"/>
      <c r="L1579" s="215"/>
      <c r="M1579" s="215"/>
      <c r="N1579" s="33"/>
      <c r="P1579" s="33"/>
      <c r="Q1579" s="33"/>
      <c r="S1579" s="33"/>
      <c r="T1579" s="34"/>
      <c r="U1579" s="34"/>
      <c r="V1579" s="34"/>
      <c r="AK1579" s="33"/>
      <c r="AT1579" s="33"/>
      <c r="AU1579" s="33"/>
      <c r="AV1579" s="33"/>
    </row>
    <row r="1580" spans="2:48" s="31" customFormat="1" x14ac:dyDescent="0.2">
      <c r="B1580" s="215"/>
      <c r="C1580" s="215"/>
      <c r="D1580" s="215"/>
      <c r="E1580" s="215"/>
      <c r="F1580" s="215"/>
      <c r="G1580" s="215"/>
      <c r="H1580" s="215"/>
      <c r="I1580" s="215"/>
      <c r="J1580" s="215"/>
      <c r="K1580" s="215"/>
      <c r="L1580" s="215"/>
      <c r="M1580" s="215"/>
      <c r="N1580" s="33"/>
      <c r="P1580" s="33"/>
      <c r="Q1580" s="33"/>
      <c r="S1580" s="33"/>
      <c r="T1580" s="34"/>
      <c r="U1580" s="34"/>
      <c r="V1580" s="34"/>
      <c r="AK1580" s="33"/>
      <c r="AT1580" s="33"/>
      <c r="AU1580" s="33"/>
      <c r="AV1580" s="33"/>
    </row>
    <row r="1581" spans="2:48" s="31" customFormat="1" x14ac:dyDescent="0.2">
      <c r="B1581" s="215"/>
      <c r="C1581" s="215"/>
      <c r="D1581" s="215"/>
      <c r="E1581" s="215"/>
      <c r="F1581" s="215"/>
      <c r="G1581" s="215"/>
      <c r="H1581" s="215"/>
      <c r="I1581" s="215"/>
      <c r="J1581" s="215"/>
      <c r="K1581" s="215"/>
      <c r="L1581" s="215"/>
      <c r="M1581" s="215"/>
      <c r="N1581" s="33"/>
      <c r="P1581" s="33"/>
      <c r="Q1581" s="33"/>
      <c r="S1581" s="33"/>
      <c r="T1581" s="34"/>
      <c r="U1581" s="34"/>
      <c r="V1581" s="34"/>
      <c r="AK1581" s="33"/>
      <c r="AT1581" s="33"/>
      <c r="AU1581" s="33"/>
      <c r="AV1581" s="33"/>
    </row>
    <row r="1582" spans="2:48" s="31" customFormat="1" x14ac:dyDescent="0.2">
      <c r="B1582" s="215"/>
      <c r="C1582" s="215"/>
      <c r="D1582" s="215"/>
      <c r="E1582" s="215"/>
      <c r="F1582" s="215"/>
      <c r="G1582" s="215"/>
      <c r="H1582" s="215"/>
      <c r="I1582" s="215"/>
      <c r="J1582" s="215"/>
      <c r="K1582" s="215"/>
      <c r="L1582" s="215"/>
      <c r="M1582" s="215"/>
      <c r="N1582" s="33"/>
      <c r="P1582" s="33"/>
      <c r="Q1582" s="33"/>
      <c r="S1582" s="33"/>
      <c r="T1582" s="34"/>
      <c r="U1582" s="34"/>
      <c r="V1582" s="34"/>
      <c r="AK1582" s="33"/>
      <c r="AT1582" s="33"/>
      <c r="AU1582" s="33"/>
      <c r="AV1582" s="33"/>
    </row>
    <row r="1583" spans="2:48" s="31" customFormat="1" x14ac:dyDescent="0.2">
      <c r="B1583" s="215"/>
      <c r="C1583" s="215"/>
      <c r="D1583" s="215"/>
      <c r="E1583" s="215"/>
      <c r="F1583" s="215"/>
      <c r="G1583" s="215"/>
      <c r="H1583" s="215"/>
      <c r="I1583" s="215"/>
      <c r="J1583" s="215"/>
      <c r="K1583" s="215"/>
      <c r="L1583" s="215"/>
      <c r="M1583" s="215"/>
      <c r="N1583" s="33"/>
      <c r="P1583" s="33"/>
      <c r="Q1583" s="33"/>
      <c r="S1583" s="33"/>
      <c r="T1583" s="34"/>
      <c r="U1583" s="34"/>
      <c r="V1583" s="34"/>
      <c r="AK1583" s="33"/>
      <c r="AT1583" s="33"/>
      <c r="AU1583" s="33"/>
      <c r="AV1583" s="33"/>
    </row>
    <row r="1584" spans="2:48" s="31" customFormat="1" x14ac:dyDescent="0.2">
      <c r="B1584" s="215"/>
      <c r="C1584" s="215"/>
      <c r="D1584" s="215"/>
      <c r="E1584" s="215"/>
      <c r="F1584" s="215"/>
      <c r="G1584" s="215"/>
      <c r="H1584" s="215"/>
      <c r="I1584" s="215"/>
      <c r="J1584" s="215"/>
      <c r="K1584" s="215"/>
      <c r="L1584" s="215"/>
      <c r="M1584" s="215"/>
      <c r="N1584" s="33"/>
      <c r="P1584" s="33"/>
      <c r="Q1584" s="33"/>
      <c r="S1584" s="33"/>
      <c r="T1584" s="34"/>
      <c r="U1584" s="34"/>
      <c r="V1584" s="34"/>
      <c r="AK1584" s="33"/>
      <c r="AT1584" s="33"/>
      <c r="AU1584" s="33"/>
      <c r="AV1584" s="33"/>
    </row>
    <row r="1585" spans="2:48" s="31" customFormat="1" x14ac:dyDescent="0.2">
      <c r="B1585" s="215"/>
      <c r="C1585" s="215"/>
      <c r="D1585" s="215"/>
      <c r="E1585" s="215"/>
      <c r="F1585" s="215"/>
      <c r="G1585" s="215"/>
      <c r="H1585" s="215"/>
      <c r="I1585" s="215"/>
      <c r="J1585" s="215"/>
      <c r="K1585" s="215"/>
      <c r="L1585" s="215"/>
      <c r="M1585" s="215"/>
      <c r="N1585" s="33"/>
      <c r="P1585" s="33"/>
      <c r="Q1585" s="33"/>
      <c r="S1585" s="33"/>
      <c r="T1585" s="34"/>
      <c r="U1585" s="34"/>
      <c r="V1585" s="34"/>
      <c r="AK1585" s="33"/>
      <c r="AT1585" s="33"/>
      <c r="AU1585" s="33"/>
      <c r="AV1585" s="33"/>
    </row>
    <row r="1586" spans="2:48" s="31" customFormat="1" x14ac:dyDescent="0.2">
      <c r="B1586" s="215"/>
      <c r="C1586" s="215"/>
      <c r="D1586" s="215"/>
      <c r="E1586" s="215"/>
      <c r="F1586" s="215"/>
      <c r="G1586" s="215"/>
      <c r="H1586" s="215"/>
      <c r="I1586" s="215"/>
      <c r="J1586" s="215"/>
      <c r="K1586" s="215"/>
      <c r="L1586" s="215"/>
      <c r="M1586" s="215"/>
      <c r="N1586" s="33"/>
      <c r="P1586" s="33"/>
      <c r="Q1586" s="33"/>
      <c r="S1586" s="33"/>
      <c r="T1586" s="34"/>
      <c r="U1586" s="34"/>
      <c r="V1586" s="34"/>
      <c r="AK1586" s="33"/>
      <c r="AT1586" s="33"/>
      <c r="AU1586" s="33"/>
      <c r="AV1586" s="33"/>
    </row>
    <row r="1587" spans="2:48" s="31" customFormat="1" x14ac:dyDescent="0.2">
      <c r="B1587" s="215"/>
      <c r="C1587" s="215"/>
      <c r="D1587" s="215"/>
      <c r="E1587" s="215"/>
      <c r="F1587" s="215"/>
      <c r="G1587" s="215"/>
      <c r="H1587" s="215"/>
      <c r="I1587" s="215"/>
      <c r="J1587" s="215"/>
      <c r="K1587" s="215"/>
      <c r="L1587" s="215"/>
      <c r="M1587" s="215"/>
      <c r="N1587" s="33"/>
      <c r="P1587" s="33"/>
      <c r="Q1587" s="33"/>
      <c r="S1587" s="33"/>
      <c r="T1587" s="34"/>
      <c r="U1587" s="34"/>
      <c r="V1587" s="34"/>
      <c r="AK1587" s="33"/>
      <c r="AT1587" s="33"/>
      <c r="AU1587" s="33"/>
      <c r="AV1587" s="33"/>
    </row>
    <row r="1588" spans="2:48" s="31" customFormat="1" x14ac:dyDescent="0.2">
      <c r="B1588" s="215"/>
      <c r="C1588" s="215"/>
      <c r="D1588" s="215"/>
      <c r="E1588" s="215"/>
      <c r="F1588" s="215"/>
      <c r="G1588" s="215"/>
      <c r="H1588" s="215"/>
      <c r="I1588" s="215"/>
      <c r="J1588" s="215"/>
      <c r="K1588" s="215"/>
      <c r="L1588" s="215"/>
      <c r="M1588" s="215"/>
      <c r="N1588" s="33"/>
      <c r="P1588" s="33"/>
      <c r="Q1588" s="33"/>
      <c r="S1588" s="33"/>
      <c r="T1588" s="34"/>
      <c r="U1588" s="34"/>
      <c r="V1588" s="34"/>
      <c r="AK1588" s="33"/>
      <c r="AT1588" s="33"/>
      <c r="AU1588" s="33"/>
      <c r="AV1588" s="33"/>
    </row>
    <row r="1589" spans="2:48" s="31" customFormat="1" x14ac:dyDescent="0.2">
      <c r="B1589" s="215"/>
      <c r="C1589" s="215"/>
      <c r="D1589" s="215"/>
      <c r="E1589" s="215"/>
      <c r="F1589" s="215"/>
      <c r="G1589" s="215"/>
      <c r="H1589" s="215"/>
      <c r="I1589" s="215"/>
      <c r="J1589" s="215"/>
      <c r="K1589" s="215"/>
      <c r="L1589" s="215"/>
      <c r="M1589" s="215"/>
      <c r="N1589" s="33"/>
      <c r="P1589" s="33"/>
      <c r="Q1589" s="33"/>
      <c r="S1589" s="33"/>
      <c r="T1589" s="34"/>
      <c r="U1589" s="34"/>
      <c r="V1589" s="34"/>
      <c r="AK1589" s="33"/>
      <c r="AT1589" s="33"/>
      <c r="AU1589" s="33"/>
      <c r="AV1589" s="33"/>
    </row>
    <row r="1590" spans="2:48" s="31" customFormat="1" x14ac:dyDescent="0.2">
      <c r="B1590" s="215"/>
      <c r="C1590" s="215"/>
      <c r="D1590" s="215"/>
      <c r="E1590" s="215"/>
      <c r="F1590" s="215"/>
      <c r="G1590" s="215"/>
      <c r="H1590" s="215"/>
      <c r="I1590" s="215"/>
      <c r="J1590" s="215"/>
      <c r="K1590" s="215"/>
      <c r="L1590" s="215"/>
      <c r="M1590" s="215"/>
      <c r="N1590" s="33"/>
      <c r="P1590" s="33"/>
      <c r="Q1590" s="33"/>
      <c r="S1590" s="33"/>
      <c r="T1590" s="34"/>
      <c r="U1590" s="34"/>
      <c r="V1590" s="34"/>
      <c r="AK1590" s="33"/>
      <c r="AT1590" s="33"/>
      <c r="AU1590" s="33"/>
      <c r="AV1590" s="33"/>
    </row>
    <row r="1591" spans="2:48" s="31" customFormat="1" x14ac:dyDescent="0.2">
      <c r="B1591" s="215"/>
      <c r="C1591" s="215"/>
      <c r="D1591" s="215"/>
      <c r="E1591" s="215"/>
      <c r="F1591" s="215"/>
      <c r="G1591" s="215"/>
      <c r="H1591" s="215"/>
      <c r="I1591" s="215"/>
      <c r="J1591" s="215"/>
      <c r="K1591" s="215"/>
      <c r="L1591" s="215"/>
      <c r="M1591" s="215"/>
      <c r="N1591" s="33"/>
      <c r="P1591" s="33"/>
      <c r="Q1591" s="33"/>
      <c r="S1591" s="33"/>
      <c r="T1591" s="34"/>
      <c r="U1591" s="34"/>
      <c r="V1591" s="34"/>
      <c r="AK1591" s="33"/>
      <c r="AT1591" s="33"/>
      <c r="AU1591" s="33"/>
      <c r="AV1591" s="33"/>
    </row>
    <row r="1592" spans="2:48" s="31" customFormat="1" x14ac:dyDescent="0.2">
      <c r="B1592" s="215"/>
      <c r="C1592" s="215"/>
      <c r="D1592" s="215"/>
      <c r="E1592" s="215"/>
      <c r="F1592" s="215"/>
      <c r="G1592" s="215"/>
      <c r="H1592" s="215"/>
      <c r="I1592" s="215"/>
      <c r="J1592" s="215"/>
      <c r="K1592" s="215"/>
      <c r="L1592" s="215"/>
      <c r="M1592" s="215"/>
      <c r="N1592" s="33"/>
      <c r="P1592" s="33"/>
      <c r="Q1592" s="33"/>
      <c r="S1592" s="33"/>
      <c r="T1592" s="34"/>
      <c r="U1592" s="34"/>
      <c r="V1592" s="34"/>
      <c r="AK1592" s="33"/>
      <c r="AT1592" s="33"/>
      <c r="AU1592" s="33"/>
      <c r="AV1592" s="33"/>
    </row>
    <row r="1593" spans="2:48" s="31" customFormat="1" x14ac:dyDescent="0.2">
      <c r="B1593" s="215"/>
      <c r="C1593" s="215"/>
      <c r="D1593" s="215"/>
      <c r="E1593" s="215"/>
      <c r="F1593" s="215"/>
      <c r="G1593" s="215"/>
      <c r="H1593" s="215"/>
      <c r="I1593" s="215"/>
      <c r="J1593" s="215"/>
      <c r="K1593" s="215"/>
      <c r="L1593" s="215"/>
      <c r="M1593" s="215"/>
      <c r="N1593" s="33"/>
      <c r="P1593" s="33"/>
      <c r="Q1593" s="33"/>
      <c r="S1593" s="33"/>
      <c r="T1593" s="34"/>
      <c r="U1593" s="34"/>
      <c r="V1593" s="34"/>
      <c r="AK1593" s="33"/>
      <c r="AT1593" s="33"/>
      <c r="AU1593" s="33"/>
      <c r="AV1593" s="33"/>
    </row>
    <row r="1594" spans="2:48" s="31" customFormat="1" x14ac:dyDescent="0.2">
      <c r="B1594" s="215"/>
      <c r="C1594" s="215"/>
      <c r="D1594" s="215"/>
      <c r="E1594" s="215"/>
      <c r="F1594" s="215"/>
      <c r="G1594" s="215"/>
      <c r="H1594" s="215"/>
      <c r="I1594" s="215"/>
      <c r="J1594" s="215"/>
      <c r="K1594" s="215"/>
      <c r="L1594" s="215"/>
      <c r="M1594" s="215"/>
      <c r="N1594" s="33"/>
      <c r="P1594" s="33"/>
      <c r="Q1594" s="33"/>
      <c r="S1594" s="33"/>
      <c r="T1594" s="34"/>
      <c r="U1594" s="34"/>
      <c r="V1594" s="34"/>
      <c r="AK1594" s="33"/>
      <c r="AT1594" s="33"/>
      <c r="AU1594" s="33"/>
      <c r="AV1594" s="33"/>
    </row>
    <row r="1595" spans="2:48" s="31" customFormat="1" x14ac:dyDescent="0.2">
      <c r="B1595" s="215"/>
      <c r="C1595" s="215"/>
      <c r="D1595" s="215"/>
      <c r="E1595" s="215"/>
      <c r="F1595" s="215"/>
      <c r="G1595" s="215"/>
      <c r="H1595" s="215"/>
      <c r="I1595" s="215"/>
      <c r="J1595" s="215"/>
      <c r="K1595" s="215"/>
      <c r="L1595" s="215"/>
      <c r="M1595" s="215"/>
      <c r="N1595" s="33"/>
      <c r="P1595" s="33"/>
      <c r="Q1595" s="33"/>
      <c r="S1595" s="33"/>
      <c r="T1595" s="34"/>
      <c r="U1595" s="34"/>
      <c r="V1595" s="34"/>
      <c r="AK1595" s="33"/>
      <c r="AT1595" s="33"/>
      <c r="AU1595" s="33"/>
      <c r="AV1595" s="33"/>
    </row>
    <row r="1596" spans="2:48" s="31" customFormat="1" x14ac:dyDescent="0.2">
      <c r="B1596" s="215"/>
      <c r="C1596" s="215"/>
      <c r="D1596" s="215"/>
      <c r="E1596" s="215"/>
      <c r="F1596" s="215"/>
      <c r="G1596" s="215"/>
      <c r="H1596" s="215"/>
      <c r="I1596" s="215"/>
      <c r="J1596" s="215"/>
      <c r="K1596" s="215"/>
      <c r="L1596" s="215"/>
      <c r="M1596" s="215"/>
      <c r="N1596" s="33"/>
      <c r="P1596" s="33"/>
      <c r="Q1596" s="33"/>
      <c r="S1596" s="33"/>
      <c r="T1596" s="34"/>
      <c r="U1596" s="34"/>
      <c r="V1596" s="34"/>
      <c r="AK1596" s="33"/>
      <c r="AT1596" s="33"/>
      <c r="AU1596" s="33"/>
      <c r="AV1596" s="33"/>
    </row>
    <row r="1597" spans="2:48" s="31" customFormat="1" x14ac:dyDescent="0.2">
      <c r="B1597" s="215"/>
      <c r="C1597" s="215"/>
      <c r="D1597" s="215"/>
      <c r="E1597" s="215"/>
      <c r="F1597" s="215"/>
      <c r="G1597" s="215"/>
      <c r="H1597" s="215"/>
      <c r="I1597" s="215"/>
      <c r="J1597" s="215"/>
      <c r="K1597" s="215"/>
      <c r="L1597" s="215"/>
      <c r="M1597" s="215"/>
      <c r="N1597" s="33"/>
      <c r="P1597" s="33"/>
      <c r="Q1597" s="33"/>
      <c r="S1597" s="33"/>
      <c r="T1597" s="34"/>
      <c r="U1597" s="34"/>
      <c r="V1597" s="34"/>
      <c r="AK1597" s="33"/>
      <c r="AT1597" s="33"/>
      <c r="AU1597" s="33"/>
      <c r="AV1597" s="33"/>
    </row>
    <row r="1598" spans="2:48" s="31" customFormat="1" x14ac:dyDescent="0.2">
      <c r="B1598" s="215"/>
      <c r="C1598" s="215"/>
      <c r="D1598" s="215"/>
      <c r="E1598" s="215"/>
      <c r="F1598" s="215"/>
      <c r="G1598" s="215"/>
      <c r="H1598" s="215"/>
      <c r="I1598" s="215"/>
      <c r="J1598" s="215"/>
      <c r="K1598" s="215"/>
      <c r="L1598" s="215"/>
      <c r="M1598" s="215"/>
      <c r="N1598" s="33"/>
      <c r="P1598" s="33"/>
      <c r="Q1598" s="33"/>
      <c r="S1598" s="33"/>
      <c r="T1598" s="34"/>
      <c r="U1598" s="34"/>
      <c r="V1598" s="34"/>
      <c r="AK1598" s="33"/>
      <c r="AT1598" s="33"/>
      <c r="AU1598" s="33"/>
      <c r="AV1598" s="33"/>
    </row>
    <row r="1599" spans="2:48" s="31" customFormat="1" x14ac:dyDescent="0.2">
      <c r="B1599" s="215"/>
      <c r="C1599" s="215"/>
      <c r="D1599" s="215"/>
      <c r="E1599" s="215"/>
      <c r="F1599" s="215"/>
      <c r="G1599" s="215"/>
      <c r="H1599" s="215"/>
      <c r="I1599" s="215"/>
      <c r="J1599" s="215"/>
      <c r="K1599" s="215"/>
      <c r="L1599" s="215"/>
      <c r="M1599" s="215"/>
      <c r="N1599" s="33"/>
      <c r="P1599" s="33"/>
      <c r="Q1599" s="33"/>
      <c r="S1599" s="33"/>
      <c r="T1599" s="34"/>
      <c r="U1599" s="34"/>
      <c r="V1599" s="34"/>
      <c r="AK1599" s="33"/>
      <c r="AT1599" s="33"/>
      <c r="AU1599" s="33"/>
      <c r="AV1599" s="33"/>
    </row>
    <row r="1600" spans="2:48" s="31" customFormat="1" x14ac:dyDescent="0.2">
      <c r="B1600" s="215"/>
      <c r="C1600" s="215"/>
      <c r="D1600" s="215"/>
      <c r="E1600" s="215"/>
      <c r="F1600" s="215"/>
      <c r="G1600" s="215"/>
      <c r="H1600" s="215"/>
      <c r="I1600" s="215"/>
      <c r="J1600" s="215"/>
      <c r="K1600" s="215"/>
      <c r="L1600" s="215"/>
      <c r="M1600" s="215"/>
      <c r="N1600" s="33"/>
      <c r="P1600" s="33"/>
      <c r="Q1600" s="33"/>
      <c r="S1600" s="33"/>
      <c r="T1600" s="34"/>
      <c r="U1600" s="34"/>
      <c r="V1600" s="34"/>
      <c r="AK1600" s="33"/>
      <c r="AT1600" s="33"/>
      <c r="AU1600" s="33"/>
      <c r="AV1600" s="33"/>
    </row>
    <row r="1601" spans="2:48" s="31" customFormat="1" x14ac:dyDescent="0.2">
      <c r="B1601" s="215"/>
      <c r="C1601" s="215"/>
      <c r="D1601" s="215"/>
      <c r="E1601" s="215"/>
      <c r="F1601" s="215"/>
      <c r="G1601" s="215"/>
      <c r="H1601" s="215"/>
      <c r="I1601" s="215"/>
      <c r="J1601" s="215"/>
      <c r="K1601" s="215"/>
      <c r="L1601" s="215"/>
      <c r="M1601" s="215"/>
      <c r="N1601" s="33"/>
      <c r="P1601" s="33"/>
      <c r="Q1601" s="33"/>
      <c r="S1601" s="33"/>
      <c r="T1601" s="34"/>
      <c r="U1601" s="34"/>
      <c r="V1601" s="34"/>
      <c r="AK1601" s="33"/>
      <c r="AT1601" s="33"/>
      <c r="AU1601" s="33"/>
      <c r="AV1601" s="33"/>
    </row>
    <row r="1602" spans="2:48" s="31" customFormat="1" x14ac:dyDescent="0.2">
      <c r="B1602" s="215"/>
      <c r="C1602" s="215"/>
      <c r="D1602" s="215"/>
      <c r="E1602" s="215"/>
      <c r="F1602" s="215"/>
      <c r="G1602" s="215"/>
      <c r="H1602" s="215"/>
      <c r="I1602" s="215"/>
      <c r="J1602" s="215"/>
      <c r="K1602" s="215"/>
      <c r="L1602" s="215"/>
      <c r="M1602" s="215"/>
      <c r="N1602" s="33"/>
      <c r="P1602" s="33"/>
      <c r="Q1602" s="33"/>
      <c r="S1602" s="33"/>
      <c r="T1602" s="34"/>
      <c r="U1602" s="34"/>
      <c r="V1602" s="34"/>
      <c r="AK1602" s="33"/>
      <c r="AT1602" s="33"/>
      <c r="AU1602" s="33"/>
      <c r="AV1602" s="33"/>
    </row>
    <row r="1603" spans="2:48" s="31" customFormat="1" x14ac:dyDescent="0.2">
      <c r="B1603" s="215"/>
      <c r="C1603" s="215"/>
      <c r="D1603" s="215"/>
      <c r="E1603" s="215"/>
      <c r="F1603" s="215"/>
      <c r="G1603" s="215"/>
      <c r="H1603" s="215"/>
      <c r="I1603" s="215"/>
      <c r="J1603" s="215"/>
      <c r="K1603" s="215"/>
      <c r="L1603" s="215"/>
      <c r="M1603" s="215"/>
      <c r="N1603" s="33"/>
      <c r="P1603" s="33"/>
      <c r="Q1603" s="33"/>
      <c r="S1603" s="33"/>
      <c r="T1603" s="34"/>
      <c r="U1603" s="34"/>
      <c r="V1603" s="34"/>
      <c r="AK1603" s="33"/>
      <c r="AT1603" s="33"/>
      <c r="AU1603" s="33"/>
      <c r="AV1603" s="33"/>
    </row>
    <row r="1604" spans="2:48" s="31" customFormat="1" x14ac:dyDescent="0.2">
      <c r="B1604" s="215"/>
      <c r="C1604" s="215"/>
      <c r="D1604" s="215"/>
      <c r="E1604" s="215"/>
      <c r="F1604" s="215"/>
      <c r="G1604" s="215"/>
      <c r="H1604" s="215"/>
      <c r="I1604" s="215"/>
      <c r="J1604" s="215"/>
      <c r="K1604" s="215"/>
      <c r="L1604" s="215"/>
      <c r="M1604" s="215"/>
      <c r="N1604" s="33"/>
      <c r="P1604" s="33"/>
      <c r="Q1604" s="33"/>
      <c r="S1604" s="33"/>
      <c r="T1604" s="34"/>
      <c r="U1604" s="34"/>
      <c r="V1604" s="34"/>
      <c r="AK1604" s="33"/>
      <c r="AT1604" s="33"/>
      <c r="AU1604" s="33"/>
      <c r="AV1604" s="33"/>
    </row>
    <row r="1605" spans="2:48" s="31" customFormat="1" x14ac:dyDescent="0.2">
      <c r="B1605" s="215"/>
      <c r="C1605" s="215"/>
      <c r="D1605" s="215"/>
      <c r="E1605" s="215"/>
      <c r="F1605" s="215"/>
      <c r="G1605" s="215"/>
      <c r="H1605" s="215"/>
      <c r="I1605" s="215"/>
      <c r="J1605" s="215"/>
      <c r="K1605" s="215"/>
      <c r="L1605" s="215"/>
      <c r="M1605" s="215"/>
      <c r="N1605" s="33"/>
      <c r="P1605" s="33"/>
      <c r="Q1605" s="33"/>
      <c r="S1605" s="33"/>
      <c r="T1605" s="34"/>
      <c r="U1605" s="34"/>
      <c r="V1605" s="34"/>
      <c r="AK1605" s="33"/>
      <c r="AT1605" s="33"/>
      <c r="AU1605" s="33"/>
      <c r="AV1605" s="33"/>
    </row>
    <row r="1606" spans="2:48" s="31" customFormat="1" x14ac:dyDescent="0.2">
      <c r="B1606" s="215"/>
      <c r="C1606" s="215"/>
      <c r="D1606" s="215"/>
      <c r="E1606" s="215"/>
      <c r="F1606" s="215"/>
      <c r="G1606" s="215"/>
      <c r="H1606" s="215"/>
      <c r="I1606" s="215"/>
      <c r="J1606" s="215"/>
      <c r="K1606" s="215"/>
      <c r="L1606" s="215"/>
      <c r="M1606" s="215"/>
      <c r="N1606" s="33"/>
      <c r="P1606" s="33"/>
      <c r="Q1606" s="33"/>
      <c r="S1606" s="33"/>
      <c r="T1606" s="34"/>
      <c r="U1606" s="34"/>
      <c r="V1606" s="34"/>
      <c r="AK1606" s="33"/>
      <c r="AT1606" s="33"/>
      <c r="AU1606" s="33"/>
      <c r="AV1606" s="33"/>
    </row>
    <row r="1607" spans="2:48" s="31" customFormat="1" x14ac:dyDescent="0.2">
      <c r="B1607" s="215"/>
      <c r="C1607" s="215"/>
      <c r="D1607" s="215"/>
      <c r="E1607" s="215"/>
      <c r="F1607" s="215"/>
      <c r="G1607" s="215"/>
      <c r="H1607" s="215"/>
      <c r="I1607" s="215"/>
      <c r="J1607" s="215"/>
      <c r="K1607" s="215"/>
      <c r="L1607" s="215"/>
      <c r="M1607" s="215"/>
      <c r="N1607" s="33"/>
      <c r="P1607" s="33"/>
      <c r="Q1607" s="33"/>
      <c r="S1607" s="33"/>
      <c r="T1607" s="34"/>
      <c r="U1607" s="34"/>
      <c r="V1607" s="34"/>
      <c r="AK1607" s="33"/>
      <c r="AT1607" s="33"/>
      <c r="AU1607" s="33"/>
      <c r="AV1607" s="33"/>
    </row>
    <row r="1608" spans="2:48" s="31" customFormat="1" x14ac:dyDescent="0.2">
      <c r="B1608" s="215"/>
      <c r="C1608" s="215"/>
      <c r="D1608" s="215"/>
      <c r="E1608" s="215"/>
      <c r="F1608" s="215"/>
      <c r="G1608" s="215"/>
      <c r="H1608" s="215"/>
      <c r="I1608" s="215"/>
      <c r="J1608" s="215"/>
      <c r="K1608" s="215"/>
      <c r="L1608" s="215"/>
      <c r="M1608" s="215"/>
      <c r="N1608" s="33"/>
      <c r="P1608" s="33"/>
      <c r="Q1608" s="33"/>
      <c r="S1608" s="33"/>
      <c r="T1608" s="34"/>
      <c r="U1608" s="34"/>
      <c r="V1608" s="34"/>
      <c r="AK1608" s="33"/>
      <c r="AT1608" s="33"/>
      <c r="AU1608" s="33"/>
      <c r="AV1608" s="33"/>
    </row>
    <row r="1609" spans="2:48" s="31" customFormat="1" x14ac:dyDescent="0.2">
      <c r="B1609" s="215"/>
      <c r="C1609" s="215"/>
      <c r="D1609" s="215"/>
      <c r="E1609" s="215"/>
      <c r="F1609" s="215"/>
      <c r="G1609" s="215"/>
      <c r="H1609" s="215"/>
      <c r="I1609" s="215"/>
      <c r="J1609" s="215"/>
      <c r="K1609" s="215"/>
      <c r="L1609" s="215"/>
      <c r="M1609" s="215"/>
      <c r="N1609" s="33"/>
      <c r="P1609" s="33"/>
      <c r="Q1609" s="33"/>
      <c r="S1609" s="33"/>
      <c r="T1609" s="34"/>
      <c r="U1609" s="34"/>
      <c r="V1609" s="34"/>
      <c r="AK1609" s="33"/>
      <c r="AT1609" s="33"/>
      <c r="AU1609" s="33"/>
      <c r="AV1609" s="33"/>
    </row>
    <row r="1610" spans="2:48" s="31" customFormat="1" x14ac:dyDescent="0.2">
      <c r="B1610" s="215"/>
      <c r="C1610" s="215"/>
      <c r="D1610" s="215"/>
      <c r="E1610" s="215"/>
      <c r="F1610" s="215"/>
      <c r="G1610" s="215"/>
      <c r="H1610" s="215"/>
      <c r="I1610" s="215"/>
      <c r="J1610" s="215"/>
      <c r="K1610" s="215"/>
      <c r="L1610" s="215"/>
      <c r="M1610" s="215"/>
      <c r="N1610" s="33"/>
      <c r="P1610" s="33"/>
      <c r="Q1610" s="33"/>
      <c r="S1610" s="33"/>
      <c r="T1610" s="34"/>
      <c r="U1610" s="34"/>
      <c r="V1610" s="34"/>
      <c r="AK1610" s="33"/>
      <c r="AT1610" s="33"/>
      <c r="AU1610" s="33"/>
      <c r="AV1610" s="33"/>
    </row>
    <row r="1611" spans="2:48" s="31" customFormat="1" x14ac:dyDescent="0.2">
      <c r="B1611" s="215"/>
      <c r="C1611" s="215"/>
      <c r="D1611" s="215"/>
      <c r="E1611" s="215"/>
      <c r="F1611" s="215"/>
      <c r="G1611" s="215"/>
      <c r="H1611" s="215"/>
      <c r="I1611" s="215"/>
      <c r="J1611" s="215"/>
      <c r="K1611" s="215"/>
      <c r="L1611" s="215"/>
      <c r="M1611" s="215"/>
      <c r="N1611" s="33"/>
      <c r="P1611" s="33"/>
      <c r="Q1611" s="33"/>
      <c r="S1611" s="33"/>
      <c r="T1611" s="34"/>
      <c r="U1611" s="34"/>
      <c r="V1611" s="34"/>
      <c r="AK1611" s="33"/>
      <c r="AT1611" s="33"/>
      <c r="AU1611" s="33"/>
      <c r="AV1611" s="33"/>
    </row>
    <row r="1612" spans="2:48" s="31" customFormat="1" x14ac:dyDescent="0.2">
      <c r="B1612" s="215"/>
      <c r="C1612" s="215"/>
      <c r="D1612" s="215"/>
      <c r="E1612" s="215"/>
      <c r="F1612" s="215"/>
      <c r="G1612" s="215"/>
      <c r="H1612" s="215"/>
      <c r="I1612" s="215"/>
      <c r="J1612" s="215"/>
      <c r="K1612" s="215"/>
      <c r="L1612" s="215"/>
      <c r="M1612" s="215"/>
      <c r="N1612" s="33"/>
      <c r="P1612" s="33"/>
      <c r="Q1612" s="33"/>
      <c r="S1612" s="33"/>
      <c r="T1612" s="34"/>
      <c r="U1612" s="34"/>
      <c r="V1612" s="34"/>
      <c r="AK1612" s="33"/>
      <c r="AT1612" s="33"/>
      <c r="AU1612" s="33"/>
      <c r="AV1612" s="33"/>
    </row>
    <row r="1613" spans="2:48" s="31" customFormat="1" x14ac:dyDescent="0.2">
      <c r="B1613" s="215"/>
      <c r="C1613" s="215"/>
      <c r="D1613" s="215"/>
      <c r="E1613" s="215"/>
      <c r="F1613" s="215"/>
      <c r="G1613" s="215"/>
      <c r="H1613" s="215"/>
      <c r="I1613" s="215"/>
      <c r="J1613" s="215"/>
      <c r="K1613" s="215"/>
      <c r="L1613" s="215"/>
      <c r="M1613" s="215"/>
      <c r="N1613" s="33"/>
      <c r="P1613" s="33"/>
      <c r="Q1613" s="33"/>
      <c r="S1613" s="33"/>
      <c r="T1613" s="34"/>
      <c r="U1613" s="34"/>
      <c r="V1613" s="34"/>
      <c r="AK1613" s="33"/>
      <c r="AT1613" s="33"/>
      <c r="AU1613" s="33"/>
      <c r="AV1613" s="33"/>
    </row>
    <row r="1614" spans="2:48" s="31" customFormat="1" x14ac:dyDescent="0.2">
      <c r="B1614" s="215"/>
      <c r="C1614" s="215"/>
      <c r="D1614" s="215"/>
      <c r="E1614" s="215"/>
      <c r="F1614" s="215"/>
      <c r="G1614" s="215"/>
      <c r="H1614" s="215"/>
      <c r="I1614" s="215"/>
      <c r="J1614" s="215"/>
      <c r="K1614" s="215"/>
      <c r="L1614" s="215"/>
      <c r="M1614" s="215"/>
      <c r="N1614" s="33"/>
      <c r="P1614" s="33"/>
      <c r="Q1614" s="33"/>
      <c r="S1614" s="33"/>
      <c r="T1614" s="34"/>
      <c r="U1614" s="34"/>
      <c r="V1614" s="34"/>
      <c r="AK1614" s="33"/>
      <c r="AT1614" s="33"/>
      <c r="AU1614" s="33"/>
      <c r="AV1614" s="33"/>
    </row>
    <row r="1615" spans="2:48" s="31" customFormat="1" x14ac:dyDescent="0.2">
      <c r="B1615" s="215"/>
      <c r="C1615" s="215"/>
      <c r="D1615" s="215"/>
      <c r="E1615" s="215"/>
      <c r="F1615" s="215"/>
      <c r="G1615" s="215"/>
      <c r="H1615" s="215"/>
      <c r="I1615" s="215"/>
      <c r="J1615" s="215"/>
      <c r="K1615" s="215"/>
      <c r="L1615" s="215"/>
      <c r="M1615" s="215"/>
      <c r="N1615" s="33"/>
      <c r="P1615" s="33"/>
      <c r="Q1615" s="33"/>
      <c r="S1615" s="33"/>
      <c r="T1615" s="34"/>
      <c r="U1615" s="34"/>
      <c r="V1615" s="34"/>
      <c r="AK1615" s="33"/>
      <c r="AT1615" s="33"/>
      <c r="AU1615" s="33"/>
      <c r="AV1615" s="33"/>
    </row>
    <row r="1616" spans="2:48" s="31" customFormat="1" x14ac:dyDescent="0.2">
      <c r="B1616" s="215"/>
      <c r="C1616" s="215"/>
      <c r="D1616" s="215"/>
      <c r="E1616" s="215"/>
      <c r="F1616" s="215"/>
      <c r="G1616" s="215"/>
      <c r="H1616" s="215"/>
      <c r="I1616" s="215"/>
      <c r="J1616" s="215"/>
      <c r="K1616" s="215"/>
      <c r="L1616" s="215"/>
      <c r="M1616" s="215"/>
      <c r="N1616" s="33"/>
      <c r="P1616" s="33"/>
      <c r="Q1616" s="33"/>
      <c r="S1616" s="33"/>
      <c r="T1616" s="34"/>
      <c r="U1616" s="34"/>
      <c r="V1616" s="34"/>
      <c r="AK1616" s="33"/>
      <c r="AT1616" s="33"/>
      <c r="AU1616" s="33"/>
      <c r="AV1616" s="33"/>
    </row>
    <row r="1617" spans="2:48" s="31" customFormat="1" x14ac:dyDescent="0.2">
      <c r="B1617" s="215"/>
      <c r="C1617" s="215"/>
      <c r="D1617" s="215"/>
      <c r="E1617" s="215"/>
      <c r="F1617" s="215"/>
      <c r="G1617" s="215"/>
      <c r="H1617" s="215"/>
      <c r="I1617" s="215"/>
      <c r="J1617" s="215"/>
      <c r="K1617" s="215"/>
      <c r="L1617" s="215"/>
      <c r="M1617" s="215"/>
      <c r="N1617" s="33"/>
      <c r="P1617" s="33"/>
      <c r="Q1617" s="33"/>
      <c r="S1617" s="33"/>
      <c r="T1617" s="34"/>
      <c r="U1617" s="34"/>
      <c r="V1617" s="34"/>
      <c r="AK1617" s="33"/>
      <c r="AT1617" s="33"/>
      <c r="AU1617" s="33"/>
      <c r="AV1617" s="33"/>
    </row>
    <row r="1618" spans="2:48" s="31" customFormat="1" x14ac:dyDescent="0.2">
      <c r="B1618" s="215"/>
      <c r="C1618" s="215"/>
      <c r="D1618" s="215"/>
      <c r="E1618" s="215"/>
      <c r="F1618" s="215"/>
      <c r="G1618" s="215"/>
      <c r="H1618" s="215"/>
      <c r="I1618" s="215"/>
      <c r="J1618" s="215"/>
      <c r="K1618" s="215"/>
      <c r="L1618" s="215"/>
      <c r="M1618" s="215"/>
      <c r="N1618" s="33"/>
      <c r="P1618" s="33"/>
      <c r="Q1618" s="33"/>
      <c r="S1618" s="33"/>
      <c r="T1618" s="34"/>
      <c r="U1618" s="34"/>
      <c r="V1618" s="34"/>
      <c r="AK1618" s="33"/>
      <c r="AT1618" s="33"/>
      <c r="AU1618" s="33"/>
      <c r="AV1618" s="33"/>
    </row>
    <row r="1619" spans="2:48" s="31" customFormat="1" x14ac:dyDescent="0.2">
      <c r="B1619" s="215"/>
      <c r="C1619" s="215"/>
      <c r="D1619" s="215"/>
      <c r="E1619" s="215"/>
      <c r="F1619" s="215"/>
      <c r="G1619" s="215"/>
      <c r="H1619" s="215"/>
      <c r="I1619" s="215"/>
      <c r="J1619" s="215"/>
      <c r="K1619" s="215"/>
      <c r="L1619" s="215"/>
      <c r="M1619" s="215"/>
      <c r="N1619" s="33"/>
      <c r="P1619" s="33"/>
      <c r="Q1619" s="33"/>
      <c r="S1619" s="33"/>
      <c r="T1619" s="34"/>
      <c r="U1619" s="34"/>
      <c r="V1619" s="34"/>
      <c r="AK1619" s="33"/>
      <c r="AT1619" s="33"/>
      <c r="AU1619" s="33"/>
      <c r="AV1619" s="33"/>
    </row>
    <row r="1620" spans="2:48" s="31" customFormat="1" x14ac:dyDescent="0.2">
      <c r="B1620" s="215"/>
      <c r="C1620" s="215"/>
      <c r="D1620" s="215"/>
      <c r="E1620" s="215"/>
      <c r="F1620" s="215"/>
      <c r="G1620" s="215"/>
      <c r="H1620" s="215"/>
      <c r="I1620" s="215"/>
      <c r="J1620" s="215"/>
      <c r="K1620" s="215"/>
      <c r="L1620" s="215"/>
      <c r="M1620" s="215"/>
      <c r="N1620" s="33"/>
      <c r="P1620" s="33"/>
      <c r="Q1620" s="33"/>
      <c r="S1620" s="33"/>
      <c r="T1620" s="34"/>
      <c r="U1620" s="34"/>
      <c r="V1620" s="34"/>
      <c r="AK1620" s="33"/>
      <c r="AT1620" s="33"/>
      <c r="AU1620" s="33"/>
      <c r="AV1620" s="33"/>
    </row>
    <row r="1621" spans="2:48" s="31" customFormat="1" x14ac:dyDescent="0.2">
      <c r="B1621" s="215"/>
      <c r="C1621" s="215"/>
      <c r="D1621" s="215"/>
      <c r="E1621" s="215"/>
      <c r="F1621" s="215"/>
      <c r="G1621" s="215"/>
      <c r="H1621" s="215"/>
      <c r="I1621" s="215"/>
      <c r="J1621" s="215"/>
      <c r="K1621" s="215"/>
      <c r="L1621" s="215"/>
      <c r="M1621" s="215"/>
      <c r="N1621" s="33"/>
      <c r="P1621" s="33"/>
      <c r="Q1621" s="33"/>
      <c r="S1621" s="33"/>
      <c r="T1621" s="34"/>
      <c r="U1621" s="34"/>
      <c r="V1621" s="34"/>
      <c r="AK1621" s="33"/>
      <c r="AT1621" s="33"/>
      <c r="AU1621" s="33"/>
      <c r="AV1621" s="33"/>
    </row>
    <row r="1622" spans="2:48" s="31" customFormat="1" x14ac:dyDescent="0.2">
      <c r="B1622" s="215"/>
      <c r="C1622" s="215"/>
      <c r="D1622" s="215"/>
      <c r="E1622" s="215"/>
      <c r="F1622" s="215"/>
      <c r="G1622" s="215"/>
      <c r="H1622" s="215"/>
      <c r="I1622" s="215"/>
      <c r="J1622" s="215"/>
      <c r="K1622" s="215"/>
      <c r="L1622" s="215"/>
      <c r="M1622" s="215"/>
      <c r="N1622" s="33"/>
      <c r="P1622" s="33"/>
      <c r="Q1622" s="33"/>
      <c r="S1622" s="33"/>
      <c r="T1622" s="34"/>
      <c r="U1622" s="34"/>
      <c r="V1622" s="34"/>
      <c r="AK1622" s="33"/>
      <c r="AT1622" s="33"/>
      <c r="AU1622" s="33"/>
      <c r="AV1622" s="33"/>
    </row>
    <row r="1623" spans="2:48" s="31" customFormat="1" x14ac:dyDescent="0.2">
      <c r="B1623" s="215"/>
      <c r="C1623" s="215"/>
      <c r="D1623" s="215"/>
      <c r="E1623" s="215"/>
      <c r="F1623" s="215"/>
      <c r="G1623" s="215"/>
      <c r="H1623" s="215"/>
      <c r="I1623" s="215"/>
      <c r="J1623" s="215"/>
      <c r="K1623" s="215"/>
      <c r="L1623" s="215"/>
      <c r="M1623" s="215"/>
      <c r="N1623" s="33"/>
      <c r="P1623" s="33"/>
      <c r="Q1623" s="33"/>
      <c r="S1623" s="33"/>
      <c r="T1623" s="34"/>
      <c r="U1623" s="34"/>
      <c r="V1623" s="34"/>
      <c r="AK1623" s="33"/>
      <c r="AT1623" s="33"/>
      <c r="AU1623" s="33"/>
      <c r="AV1623" s="33"/>
    </row>
    <row r="1624" spans="2:48" s="31" customFormat="1" x14ac:dyDescent="0.2">
      <c r="B1624" s="215"/>
      <c r="C1624" s="215"/>
      <c r="D1624" s="215"/>
      <c r="E1624" s="215"/>
      <c r="F1624" s="215"/>
      <c r="G1624" s="215"/>
      <c r="H1624" s="215"/>
      <c r="I1624" s="215"/>
      <c r="J1624" s="215"/>
      <c r="K1624" s="215"/>
      <c r="L1624" s="215"/>
      <c r="M1624" s="215"/>
      <c r="N1624" s="33"/>
      <c r="P1624" s="33"/>
      <c r="Q1624" s="33"/>
      <c r="S1624" s="33"/>
      <c r="T1624" s="34"/>
      <c r="U1624" s="34"/>
      <c r="V1624" s="34"/>
      <c r="AK1624" s="33"/>
      <c r="AT1624" s="33"/>
      <c r="AU1624" s="33"/>
      <c r="AV1624" s="33"/>
    </row>
    <row r="1625" spans="2:48" s="31" customFormat="1" x14ac:dyDescent="0.2">
      <c r="B1625" s="215"/>
      <c r="C1625" s="215"/>
      <c r="D1625" s="215"/>
      <c r="E1625" s="215"/>
      <c r="F1625" s="215"/>
      <c r="G1625" s="215"/>
      <c r="H1625" s="215"/>
      <c r="I1625" s="215"/>
      <c r="J1625" s="215"/>
      <c r="K1625" s="215"/>
      <c r="L1625" s="215"/>
      <c r="M1625" s="215"/>
      <c r="N1625" s="33"/>
      <c r="P1625" s="33"/>
      <c r="Q1625" s="33"/>
      <c r="S1625" s="33"/>
      <c r="T1625" s="34"/>
      <c r="U1625" s="34"/>
      <c r="V1625" s="34"/>
      <c r="AK1625" s="33"/>
      <c r="AT1625" s="33"/>
      <c r="AU1625" s="33"/>
      <c r="AV1625" s="33"/>
    </row>
    <row r="1626" spans="2:48" s="31" customFormat="1" x14ac:dyDescent="0.2">
      <c r="B1626" s="215"/>
      <c r="C1626" s="215"/>
      <c r="D1626" s="215"/>
      <c r="E1626" s="215"/>
      <c r="F1626" s="215"/>
      <c r="G1626" s="215"/>
      <c r="H1626" s="215"/>
      <c r="I1626" s="215"/>
      <c r="J1626" s="215"/>
      <c r="K1626" s="215"/>
      <c r="L1626" s="215"/>
      <c r="M1626" s="215"/>
      <c r="N1626" s="33"/>
      <c r="P1626" s="33"/>
      <c r="Q1626" s="33"/>
      <c r="S1626" s="33"/>
      <c r="T1626" s="34"/>
      <c r="U1626" s="34"/>
      <c r="V1626" s="34"/>
      <c r="AK1626" s="33"/>
      <c r="AT1626" s="33"/>
      <c r="AU1626" s="33"/>
      <c r="AV1626" s="33"/>
    </row>
    <row r="1627" spans="2:48" s="31" customFormat="1" x14ac:dyDescent="0.2">
      <c r="B1627" s="215"/>
      <c r="C1627" s="215"/>
      <c r="D1627" s="215"/>
      <c r="E1627" s="215"/>
      <c r="F1627" s="215"/>
      <c r="G1627" s="215"/>
      <c r="H1627" s="215"/>
      <c r="I1627" s="215"/>
      <c r="J1627" s="215"/>
      <c r="K1627" s="215"/>
      <c r="L1627" s="215"/>
      <c r="M1627" s="215"/>
      <c r="N1627" s="33"/>
      <c r="P1627" s="33"/>
      <c r="Q1627" s="33"/>
      <c r="S1627" s="33"/>
      <c r="T1627" s="34"/>
      <c r="U1627" s="34"/>
      <c r="V1627" s="34"/>
      <c r="AK1627" s="33"/>
      <c r="AT1627" s="33"/>
      <c r="AU1627" s="33"/>
      <c r="AV1627" s="33"/>
    </row>
    <row r="1628" spans="2:48" s="31" customFormat="1" x14ac:dyDescent="0.2">
      <c r="B1628" s="215"/>
      <c r="C1628" s="215"/>
      <c r="D1628" s="215"/>
      <c r="E1628" s="215"/>
      <c r="F1628" s="215"/>
      <c r="G1628" s="215"/>
      <c r="H1628" s="215"/>
      <c r="I1628" s="215"/>
      <c r="J1628" s="215"/>
      <c r="K1628" s="215"/>
      <c r="L1628" s="215"/>
      <c r="M1628" s="215"/>
      <c r="N1628" s="33"/>
      <c r="P1628" s="33"/>
      <c r="Q1628" s="33"/>
      <c r="S1628" s="33"/>
      <c r="T1628" s="34"/>
      <c r="U1628" s="34"/>
      <c r="V1628" s="34"/>
      <c r="AK1628" s="33"/>
      <c r="AT1628" s="33"/>
      <c r="AU1628" s="33"/>
      <c r="AV1628" s="33"/>
    </row>
    <row r="1629" spans="2:48" s="31" customFormat="1" x14ac:dyDescent="0.2">
      <c r="B1629" s="215"/>
      <c r="C1629" s="215"/>
      <c r="D1629" s="215"/>
      <c r="E1629" s="215"/>
      <c r="F1629" s="215"/>
      <c r="G1629" s="215"/>
      <c r="H1629" s="215"/>
      <c r="I1629" s="215"/>
      <c r="J1629" s="215"/>
      <c r="K1629" s="215"/>
      <c r="L1629" s="215"/>
      <c r="M1629" s="215"/>
      <c r="N1629" s="33"/>
      <c r="P1629" s="33"/>
      <c r="Q1629" s="33"/>
      <c r="S1629" s="33"/>
      <c r="T1629" s="34"/>
      <c r="U1629" s="34"/>
      <c r="V1629" s="34"/>
      <c r="AK1629" s="33"/>
      <c r="AT1629" s="33"/>
      <c r="AU1629" s="33"/>
      <c r="AV1629" s="33"/>
    </row>
    <row r="1630" spans="2:48" s="31" customFormat="1" x14ac:dyDescent="0.2">
      <c r="B1630" s="215"/>
      <c r="C1630" s="215"/>
      <c r="D1630" s="215"/>
      <c r="E1630" s="215"/>
      <c r="F1630" s="215"/>
      <c r="G1630" s="215"/>
      <c r="H1630" s="215"/>
      <c r="I1630" s="215"/>
      <c r="J1630" s="215"/>
      <c r="K1630" s="215"/>
      <c r="L1630" s="215"/>
      <c r="M1630" s="215"/>
      <c r="N1630" s="33"/>
      <c r="P1630" s="33"/>
      <c r="Q1630" s="33"/>
      <c r="S1630" s="33"/>
      <c r="T1630" s="34"/>
      <c r="U1630" s="34"/>
      <c r="V1630" s="34"/>
      <c r="AK1630" s="33"/>
      <c r="AT1630" s="33"/>
      <c r="AU1630" s="33"/>
      <c r="AV1630" s="33"/>
    </row>
    <row r="1631" spans="2:48" s="31" customFormat="1" x14ac:dyDescent="0.2">
      <c r="B1631" s="215"/>
      <c r="C1631" s="215"/>
      <c r="D1631" s="215"/>
      <c r="E1631" s="215"/>
      <c r="F1631" s="215"/>
      <c r="G1631" s="215"/>
      <c r="H1631" s="215"/>
      <c r="I1631" s="215"/>
      <c r="J1631" s="215"/>
      <c r="K1631" s="215"/>
      <c r="L1631" s="215"/>
      <c r="M1631" s="215"/>
      <c r="N1631" s="33"/>
      <c r="P1631" s="33"/>
      <c r="Q1631" s="33"/>
      <c r="S1631" s="33"/>
      <c r="T1631" s="34"/>
      <c r="U1631" s="34"/>
      <c r="V1631" s="34"/>
      <c r="AK1631" s="33"/>
      <c r="AT1631" s="33"/>
      <c r="AU1631" s="33"/>
      <c r="AV1631" s="33"/>
    </row>
    <row r="1632" spans="2:48" s="31" customFormat="1" x14ac:dyDescent="0.2">
      <c r="B1632" s="215"/>
      <c r="C1632" s="215"/>
      <c r="D1632" s="215"/>
      <c r="E1632" s="215"/>
      <c r="F1632" s="215"/>
      <c r="G1632" s="215"/>
      <c r="H1632" s="215"/>
      <c r="I1632" s="215"/>
      <c r="J1632" s="215"/>
      <c r="K1632" s="215"/>
      <c r="L1632" s="215"/>
      <c r="M1632" s="215"/>
      <c r="N1632" s="33"/>
      <c r="P1632" s="33"/>
      <c r="Q1632" s="33"/>
      <c r="S1632" s="33"/>
      <c r="T1632" s="34"/>
      <c r="U1632" s="34"/>
      <c r="V1632" s="34"/>
      <c r="AK1632" s="33"/>
      <c r="AT1632" s="33"/>
      <c r="AU1632" s="33"/>
      <c r="AV1632" s="33"/>
    </row>
    <row r="1633" spans="2:48" s="31" customFormat="1" x14ac:dyDescent="0.2">
      <c r="B1633" s="215"/>
      <c r="C1633" s="215"/>
      <c r="D1633" s="215"/>
      <c r="E1633" s="215"/>
      <c r="F1633" s="215"/>
      <c r="G1633" s="215"/>
      <c r="H1633" s="215"/>
      <c r="I1633" s="215"/>
      <c r="J1633" s="215"/>
      <c r="K1633" s="215"/>
      <c r="L1633" s="215"/>
      <c r="M1633" s="215"/>
      <c r="N1633" s="33"/>
      <c r="P1633" s="33"/>
      <c r="Q1633" s="33"/>
      <c r="S1633" s="33"/>
      <c r="T1633" s="34"/>
      <c r="U1633" s="34"/>
      <c r="V1633" s="34"/>
      <c r="AK1633" s="33"/>
      <c r="AT1633" s="33"/>
      <c r="AU1633" s="33"/>
      <c r="AV1633" s="33"/>
    </row>
    <row r="1634" spans="2:48" s="31" customFormat="1" x14ac:dyDescent="0.2">
      <c r="B1634" s="215"/>
      <c r="C1634" s="215"/>
      <c r="D1634" s="215"/>
      <c r="E1634" s="215"/>
      <c r="F1634" s="215"/>
      <c r="G1634" s="215"/>
      <c r="H1634" s="215"/>
      <c r="I1634" s="215"/>
      <c r="J1634" s="215"/>
      <c r="K1634" s="215"/>
      <c r="L1634" s="215"/>
      <c r="M1634" s="215"/>
      <c r="N1634" s="33"/>
      <c r="P1634" s="33"/>
      <c r="Q1634" s="33"/>
      <c r="S1634" s="33"/>
      <c r="T1634" s="34"/>
      <c r="U1634" s="34"/>
      <c r="V1634" s="34"/>
      <c r="AK1634" s="33"/>
      <c r="AT1634" s="33"/>
      <c r="AU1634" s="33"/>
      <c r="AV1634" s="33"/>
    </row>
    <row r="1635" spans="2:48" s="31" customFormat="1" x14ac:dyDescent="0.2">
      <c r="B1635" s="215"/>
      <c r="C1635" s="215"/>
      <c r="D1635" s="215"/>
      <c r="E1635" s="215"/>
      <c r="F1635" s="215"/>
      <c r="G1635" s="215"/>
      <c r="H1635" s="215"/>
      <c r="I1635" s="215"/>
      <c r="J1635" s="215"/>
      <c r="K1635" s="215"/>
      <c r="L1635" s="215"/>
      <c r="M1635" s="215"/>
      <c r="N1635" s="33"/>
      <c r="P1635" s="33"/>
      <c r="Q1635" s="33"/>
      <c r="S1635" s="33"/>
      <c r="T1635" s="34"/>
      <c r="U1635" s="34"/>
      <c r="V1635" s="34"/>
      <c r="AK1635" s="33"/>
      <c r="AT1635" s="33"/>
      <c r="AU1635" s="33"/>
      <c r="AV1635" s="33"/>
    </row>
    <row r="1636" spans="2:48" s="31" customFormat="1" x14ac:dyDescent="0.2">
      <c r="B1636" s="215"/>
      <c r="C1636" s="215"/>
      <c r="D1636" s="215"/>
      <c r="E1636" s="215"/>
      <c r="F1636" s="215"/>
      <c r="G1636" s="215"/>
      <c r="H1636" s="215"/>
      <c r="I1636" s="215"/>
      <c r="J1636" s="215"/>
      <c r="K1636" s="215"/>
      <c r="L1636" s="215"/>
      <c r="M1636" s="215"/>
      <c r="N1636" s="33"/>
      <c r="P1636" s="33"/>
      <c r="Q1636" s="33"/>
      <c r="S1636" s="33"/>
      <c r="T1636" s="34"/>
      <c r="U1636" s="34"/>
      <c r="V1636" s="34"/>
      <c r="AK1636" s="33"/>
      <c r="AT1636" s="33"/>
      <c r="AU1636" s="33"/>
      <c r="AV1636" s="33"/>
    </row>
    <row r="1637" spans="2:48" s="31" customFormat="1" x14ac:dyDescent="0.2">
      <c r="B1637" s="215"/>
      <c r="C1637" s="215"/>
      <c r="D1637" s="215"/>
      <c r="E1637" s="215"/>
      <c r="F1637" s="215"/>
      <c r="G1637" s="215"/>
      <c r="H1637" s="215"/>
      <c r="I1637" s="215"/>
      <c r="J1637" s="215"/>
      <c r="K1637" s="215"/>
      <c r="L1637" s="215"/>
      <c r="M1637" s="215"/>
      <c r="N1637" s="33"/>
      <c r="P1637" s="33"/>
      <c r="Q1637" s="33"/>
      <c r="S1637" s="33"/>
      <c r="T1637" s="34"/>
      <c r="U1637" s="34"/>
      <c r="V1637" s="34"/>
      <c r="AK1637" s="33"/>
      <c r="AT1637" s="33"/>
      <c r="AU1637" s="33"/>
      <c r="AV1637" s="33"/>
    </row>
    <row r="1638" spans="2:48" s="31" customFormat="1" x14ac:dyDescent="0.2">
      <c r="B1638" s="215"/>
      <c r="C1638" s="215"/>
      <c r="D1638" s="215"/>
      <c r="E1638" s="215"/>
      <c r="F1638" s="215"/>
      <c r="G1638" s="215"/>
      <c r="H1638" s="215"/>
      <c r="I1638" s="215"/>
      <c r="J1638" s="215"/>
      <c r="K1638" s="215"/>
      <c r="L1638" s="215"/>
      <c r="M1638" s="215"/>
      <c r="N1638" s="33"/>
      <c r="P1638" s="33"/>
      <c r="Q1638" s="33"/>
      <c r="S1638" s="33"/>
      <c r="T1638" s="34"/>
      <c r="U1638" s="34"/>
      <c r="V1638" s="34"/>
      <c r="AK1638" s="33"/>
      <c r="AT1638" s="33"/>
      <c r="AU1638" s="33"/>
      <c r="AV1638" s="33"/>
    </row>
    <row r="1639" spans="2:48" s="31" customFormat="1" x14ac:dyDescent="0.2">
      <c r="B1639" s="215"/>
      <c r="C1639" s="215"/>
      <c r="D1639" s="215"/>
      <c r="E1639" s="215"/>
      <c r="F1639" s="215"/>
      <c r="G1639" s="215"/>
      <c r="H1639" s="215"/>
      <c r="I1639" s="215"/>
      <c r="J1639" s="215"/>
      <c r="K1639" s="215"/>
      <c r="L1639" s="215"/>
      <c r="M1639" s="215"/>
      <c r="N1639" s="33"/>
      <c r="P1639" s="33"/>
      <c r="Q1639" s="33"/>
      <c r="S1639" s="33"/>
      <c r="T1639" s="34"/>
      <c r="U1639" s="34"/>
      <c r="V1639" s="34"/>
      <c r="AK1639" s="33"/>
      <c r="AT1639" s="33"/>
      <c r="AU1639" s="33"/>
      <c r="AV1639" s="33"/>
    </row>
    <row r="1640" spans="2:48" s="31" customFormat="1" x14ac:dyDescent="0.2">
      <c r="B1640" s="215"/>
      <c r="C1640" s="215"/>
      <c r="D1640" s="215"/>
      <c r="E1640" s="215"/>
      <c r="F1640" s="215"/>
      <c r="G1640" s="215"/>
      <c r="H1640" s="215"/>
      <c r="I1640" s="215"/>
      <c r="J1640" s="215"/>
      <c r="K1640" s="215"/>
      <c r="L1640" s="215"/>
      <c r="M1640" s="215"/>
      <c r="N1640" s="33"/>
      <c r="P1640" s="33"/>
      <c r="Q1640" s="33"/>
      <c r="S1640" s="33"/>
      <c r="T1640" s="34"/>
      <c r="U1640" s="34"/>
      <c r="V1640" s="34"/>
      <c r="AK1640" s="33"/>
      <c r="AT1640" s="33"/>
      <c r="AU1640" s="33"/>
      <c r="AV1640" s="33"/>
    </row>
    <row r="1641" spans="2:48" s="31" customFormat="1" x14ac:dyDescent="0.2">
      <c r="B1641" s="215"/>
      <c r="C1641" s="215"/>
      <c r="D1641" s="215"/>
      <c r="E1641" s="215"/>
      <c r="F1641" s="215"/>
      <c r="G1641" s="215"/>
      <c r="H1641" s="215"/>
      <c r="I1641" s="215"/>
      <c r="J1641" s="215"/>
      <c r="K1641" s="215"/>
      <c r="L1641" s="215"/>
      <c r="M1641" s="215"/>
      <c r="N1641" s="33"/>
      <c r="P1641" s="33"/>
      <c r="Q1641" s="33"/>
      <c r="S1641" s="33"/>
      <c r="T1641" s="34"/>
      <c r="U1641" s="34"/>
      <c r="V1641" s="34"/>
      <c r="AK1641" s="33"/>
      <c r="AT1641" s="33"/>
      <c r="AU1641" s="33"/>
      <c r="AV1641" s="33"/>
    </row>
    <row r="1642" spans="2:48" s="31" customFormat="1" x14ac:dyDescent="0.2">
      <c r="B1642" s="215"/>
      <c r="C1642" s="215"/>
      <c r="D1642" s="215"/>
      <c r="E1642" s="215"/>
      <c r="F1642" s="215"/>
      <c r="G1642" s="215"/>
      <c r="H1642" s="215"/>
      <c r="I1642" s="215"/>
      <c r="J1642" s="215"/>
      <c r="K1642" s="215"/>
      <c r="L1642" s="215"/>
      <c r="M1642" s="215"/>
      <c r="N1642" s="33"/>
      <c r="P1642" s="33"/>
      <c r="Q1642" s="33"/>
      <c r="S1642" s="33"/>
      <c r="T1642" s="34"/>
      <c r="U1642" s="34"/>
      <c r="V1642" s="34"/>
      <c r="AK1642" s="33"/>
      <c r="AT1642" s="33"/>
      <c r="AU1642" s="33"/>
      <c r="AV1642" s="33"/>
    </row>
    <row r="1643" spans="2:48" s="31" customFormat="1" x14ac:dyDescent="0.2">
      <c r="B1643" s="215"/>
      <c r="C1643" s="215"/>
      <c r="D1643" s="215"/>
      <c r="E1643" s="215"/>
      <c r="F1643" s="215"/>
      <c r="G1643" s="215"/>
      <c r="H1643" s="215"/>
      <c r="I1643" s="215"/>
      <c r="J1643" s="215"/>
      <c r="K1643" s="215"/>
      <c r="L1643" s="215"/>
      <c r="M1643" s="215"/>
      <c r="N1643" s="33"/>
      <c r="P1643" s="33"/>
      <c r="Q1643" s="33"/>
      <c r="S1643" s="33"/>
      <c r="T1643" s="34"/>
      <c r="U1643" s="34"/>
      <c r="V1643" s="34"/>
      <c r="AK1643" s="33"/>
      <c r="AT1643" s="33"/>
      <c r="AU1643" s="33"/>
      <c r="AV1643" s="33"/>
    </row>
    <row r="1644" spans="2:48" s="31" customFormat="1" x14ac:dyDescent="0.2">
      <c r="B1644" s="215"/>
      <c r="C1644" s="215"/>
      <c r="D1644" s="215"/>
      <c r="E1644" s="215"/>
      <c r="F1644" s="215"/>
      <c r="G1644" s="215"/>
      <c r="H1644" s="215"/>
      <c r="I1644" s="215"/>
      <c r="J1644" s="215"/>
      <c r="K1644" s="215"/>
      <c r="L1644" s="215"/>
      <c r="M1644" s="215"/>
      <c r="N1644" s="33"/>
      <c r="P1644" s="33"/>
      <c r="Q1644" s="33"/>
      <c r="S1644" s="33"/>
      <c r="T1644" s="34"/>
      <c r="U1644" s="34"/>
      <c r="V1644" s="34"/>
      <c r="AK1644" s="33"/>
      <c r="AT1644" s="33"/>
      <c r="AU1644" s="33"/>
      <c r="AV1644" s="33"/>
    </row>
    <row r="1645" spans="2:48" s="31" customFormat="1" x14ac:dyDescent="0.2">
      <c r="B1645" s="215"/>
      <c r="C1645" s="215"/>
      <c r="D1645" s="215"/>
      <c r="E1645" s="215"/>
      <c r="F1645" s="215"/>
      <c r="G1645" s="215"/>
      <c r="H1645" s="215"/>
      <c r="I1645" s="215"/>
      <c r="J1645" s="215"/>
      <c r="K1645" s="215"/>
      <c r="L1645" s="215"/>
      <c r="M1645" s="215"/>
      <c r="N1645" s="33"/>
      <c r="P1645" s="33"/>
      <c r="Q1645" s="33"/>
      <c r="S1645" s="33"/>
      <c r="T1645" s="34"/>
      <c r="U1645" s="34"/>
      <c r="V1645" s="34"/>
      <c r="AK1645" s="33"/>
      <c r="AT1645" s="33"/>
      <c r="AU1645" s="33"/>
      <c r="AV1645" s="33"/>
    </row>
    <row r="1646" spans="2:48" s="31" customFormat="1" x14ac:dyDescent="0.2">
      <c r="B1646" s="215"/>
      <c r="C1646" s="215"/>
      <c r="D1646" s="215"/>
      <c r="E1646" s="215"/>
      <c r="F1646" s="215"/>
      <c r="G1646" s="215"/>
      <c r="H1646" s="215"/>
      <c r="I1646" s="215"/>
      <c r="J1646" s="215"/>
      <c r="K1646" s="215"/>
      <c r="L1646" s="215"/>
      <c r="M1646" s="215"/>
      <c r="N1646" s="33"/>
      <c r="P1646" s="33"/>
      <c r="Q1646" s="33"/>
      <c r="S1646" s="33"/>
      <c r="T1646" s="34"/>
      <c r="U1646" s="34"/>
      <c r="V1646" s="34"/>
      <c r="AK1646" s="33"/>
      <c r="AT1646" s="33"/>
      <c r="AU1646" s="33"/>
      <c r="AV1646" s="33"/>
    </row>
    <row r="1647" spans="2:48" s="31" customFormat="1" x14ac:dyDescent="0.2">
      <c r="B1647" s="215"/>
      <c r="C1647" s="215"/>
      <c r="D1647" s="215"/>
      <c r="E1647" s="215"/>
      <c r="F1647" s="215"/>
      <c r="G1647" s="215"/>
      <c r="H1647" s="215"/>
      <c r="I1647" s="215"/>
      <c r="J1647" s="215"/>
      <c r="K1647" s="215"/>
      <c r="L1647" s="215"/>
      <c r="M1647" s="215"/>
      <c r="N1647" s="33"/>
      <c r="P1647" s="33"/>
      <c r="Q1647" s="33"/>
      <c r="S1647" s="33"/>
      <c r="T1647" s="34"/>
      <c r="U1647" s="34"/>
      <c r="V1647" s="34"/>
      <c r="AK1647" s="33"/>
      <c r="AT1647" s="33"/>
      <c r="AU1647" s="33"/>
      <c r="AV1647" s="33"/>
    </row>
    <row r="1648" spans="2:48" s="31" customFormat="1" x14ac:dyDescent="0.2">
      <c r="B1648" s="215"/>
      <c r="C1648" s="215"/>
      <c r="D1648" s="215"/>
      <c r="E1648" s="215"/>
      <c r="F1648" s="215"/>
      <c r="G1648" s="215"/>
      <c r="H1648" s="215"/>
      <c r="I1648" s="215"/>
      <c r="J1648" s="215"/>
      <c r="K1648" s="215"/>
      <c r="L1648" s="215"/>
      <c r="M1648" s="215"/>
      <c r="N1648" s="33"/>
      <c r="P1648" s="33"/>
      <c r="Q1648" s="33"/>
      <c r="S1648" s="33"/>
      <c r="T1648" s="34"/>
      <c r="U1648" s="34"/>
      <c r="V1648" s="34"/>
      <c r="AK1648" s="33"/>
      <c r="AT1648" s="33"/>
      <c r="AU1648" s="33"/>
      <c r="AV1648" s="33"/>
    </row>
    <row r="1649" spans="2:48" s="31" customFormat="1" x14ac:dyDescent="0.2">
      <c r="B1649" s="215"/>
      <c r="C1649" s="215"/>
      <c r="D1649" s="215"/>
      <c r="E1649" s="215"/>
      <c r="F1649" s="215"/>
      <c r="G1649" s="215"/>
      <c r="H1649" s="215"/>
      <c r="I1649" s="215"/>
      <c r="J1649" s="215"/>
      <c r="K1649" s="215"/>
      <c r="L1649" s="215"/>
      <c r="M1649" s="215"/>
      <c r="N1649" s="33"/>
      <c r="P1649" s="33"/>
      <c r="Q1649" s="33"/>
      <c r="S1649" s="33"/>
      <c r="T1649" s="34"/>
      <c r="U1649" s="34"/>
      <c r="V1649" s="34"/>
      <c r="AK1649" s="33"/>
      <c r="AT1649" s="33"/>
      <c r="AU1649" s="33"/>
      <c r="AV1649" s="33"/>
    </row>
    <row r="1650" spans="2:48" s="31" customFormat="1" x14ac:dyDescent="0.2">
      <c r="B1650" s="215"/>
      <c r="C1650" s="215"/>
      <c r="D1650" s="215"/>
      <c r="E1650" s="215"/>
      <c r="F1650" s="215"/>
      <c r="G1650" s="215"/>
      <c r="H1650" s="215"/>
      <c r="I1650" s="215"/>
      <c r="J1650" s="215"/>
      <c r="K1650" s="215"/>
      <c r="L1650" s="215"/>
      <c r="M1650" s="215"/>
      <c r="N1650" s="33"/>
      <c r="P1650" s="33"/>
      <c r="Q1650" s="33"/>
      <c r="S1650" s="33"/>
      <c r="T1650" s="34"/>
      <c r="U1650" s="34"/>
      <c r="V1650" s="34"/>
      <c r="AK1650" s="33"/>
      <c r="AT1650" s="33"/>
      <c r="AU1650" s="33"/>
      <c r="AV1650" s="33"/>
    </row>
    <row r="1651" spans="2:48" s="31" customFormat="1" x14ac:dyDescent="0.2">
      <c r="B1651" s="215"/>
      <c r="C1651" s="215"/>
      <c r="D1651" s="215"/>
      <c r="E1651" s="215"/>
      <c r="F1651" s="215"/>
      <c r="G1651" s="215"/>
      <c r="H1651" s="215"/>
      <c r="I1651" s="215"/>
      <c r="J1651" s="215"/>
      <c r="K1651" s="215"/>
      <c r="L1651" s="215"/>
      <c r="M1651" s="215"/>
      <c r="N1651" s="33"/>
      <c r="P1651" s="33"/>
      <c r="Q1651" s="33"/>
      <c r="S1651" s="33"/>
      <c r="T1651" s="34"/>
      <c r="U1651" s="34"/>
      <c r="V1651" s="34"/>
      <c r="AK1651" s="33"/>
      <c r="AT1651" s="33"/>
      <c r="AU1651" s="33"/>
      <c r="AV1651" s="33"/>
    </row>
    <row r="1652" spans="2:48" s="31" customFormat="1" x14ac:dyDescent="0.2">
      <c r="B1652" s="215"/>
      <c r="C1652" s="215"/>
      <c r="D1652" s="215"/>
      <c r="E1652" s="215"/>
      <c r="F1652" s="215"/>
      <c r="G1652" s="215"/>
      <c r="H1652" s="215"/>
      <c r="I1652" s="215"/>
      <c r="J1652" s="215"/>
      <c r="K1652" s="215"/>
      <c r="L1652" s="215"/>
      <c r="M1652" s="215"/>
      <c r="N1652" s="33"/>
      <c r="P1652" s="33"/>
      <c r="Q1652" s="33"/>
      <c r="S1652" s="33"/>
      <c r="T1652" s="34"/>
      <c r="U1652" s="34"/>
      <c r="V1652" s="34"/>
      <c r="AK1652" s="33"/>
      <c r="AT1652" s="33"/>
      <c r="AU1652" s="33"/>
      <c r="AV1652" s="33"/>
    </row>
    <row r="1653" spans="2:48" s="31" customFormat="1" x14ac:dyDescent="0.2">
      <c r="B1653" s="215"/>
      <c r="C1653" s="215"/>
      <c r="D1653" s="215"/>
      <c r="E1653" s="215"/>
      <c r="F1653" s="215"/>
      <c r="G1653" s="215"/>
      <c r="H1653" s="215"/>
      <c r="I1653" s="215"/>
      <c r="J1653" s="215"/>
      <c r="K1653" s="215"/>
      <c r="L1653" s="215"/>
      <c r="M1653" s="215"/>
      <c r="N1653" s="33"/>
      <c r="P1653" s="33"/>
      <c r="Q1653" s="33"/>
      <c r="S1653" s="33"/>
      <c r="T1653" s="34"/>
      <c r="U1653" s="34"/>
      <c r="V1653" s="34"/>
      <c r="AK1653" s="33"/>
      <c r="AT1653" s="33"/>
      <c r="AU1653" s="33"/>
      <c r="AV1653" s="33"/>
    </row>
    <row r="1654" spans="2:48" s="31" customFormat="1" x14ac:dyDescent="0.2">
      <c r="B1654" s="215"/>
      <c r="C1654" s="215"/>
      <c r="D1654" s="215"/>
      <c r="E1654" s="215"/>
      <c r="F1654" s="215"/>
      <c r="G1654" s="215"/>
      <c r="H1654" s="215"/>
      <c r="I1654" s="215"/>
      <c r="J1654" s="215"/>
      <c r="K1654" s="215"/>
      <c r="L1654" s="215"/>
      <c r="M1654" s="215"/>
      <c r="N1654" s="33"/>
      <c r="P1654" s="33"/>
      <c r="Q1654" s="33"/>
      <c r="S1654" s="33"/>
      <c r="T1654" s="34"/>
      <c r="U1654" s="34"/>
      <c r="V1654" s="34"/>
      <c r="AK1654" s="33"/>
      <c r="AT1654" s="33"/>
      <c r="AU1654" s="33"/>
      <c r="AV1654" s="33"/>
    </row>
    <row r="1655" spans="2:48" s="31" customFormat="1" x14ac:dyDescent="0.2">
      <c r="B1655" s="215"/>
      <c r="C1655" s="215"/>
      <c r="D1655" s="215"/>
      <c r="E1655" s="215"/>
      <c r="F1655" s="215"/>
      <c r="G1655" s="215"/>
      <c r="H1655" s="215"/>
      <c r="I1655" s="215"/>
      <c r="J1655" s="215"/>
      <c r="K1655" s="215"/>
      <c r="L1655" s="215"/>
      <c r="M1655" s="215"/>
      <c r="N1655" s="33"/>
      <c r="P1655" s="33"/>
      <c r="Q1655" s="33"/>
      <c r="S1655" s="33"/>
      <c r="T1655" s="34"/>
      <c r="U1655" s="34"/>
      <c r="V1655" s="34"/>
      <c r="AK1655" s="33"/>
      <c r="AT1655" s="33"/>
      <c r="AU1655" s="33"/>
      <c r="AV1655" s="33"/>
    </row>
    <row r="1656" spans="2:48" s="31" customFormat="1" x14ac:dyDescent="0.2">
      <c r="B1656" s="215"/>
      <c r="C1656" s="215"/>
      <c r="D1656" s="215"/>
      <c r="E1656" s="215"/>
      <c r="F1656" s="215"/>
      <c r="G1656" s="215"/>
      <c r="H1656" s="215"/>
      <c r="I1656" s="215"/>
      <c r="J1656" s="215"/>
      <c r="K1656" s="215"/>
      <c r="L1656" s="215"/>
      <c r="M1656" s="215"/>
      <c r="N1656" s="33"/>
      <c r="P1656" s="33"/>
      <c r="Q1656" s="33"/>
      <c r="S1656" s="33"/>
      <c r="T1656" s="34"/>
      <c r="U1656" s="34"/>
      <c r="V1656" s="34"/>
      <c r="AK1656" s="33"/>
      <c r="AT1656" s="33"/>
      <c r="AU1656" s="33"/>
      <c r="AV1656" s="33"/>
    </row>
    <row r="1657" spans="2:48" s="31" customFormat="1" x14ac:dyDescent="0.2">
      <c r="B1657" s="215"/>
      <c r="C1657" s="215"/>
      <c r="D1657" s="215"/>
      <c r="E1657" s="215"/>
      <c r="F1657" s="215"/>
      <c r="G1657" s="215"/>
      <c r="H1657" s="215"/>
      <c r="I1657" s="215"/>
      <c r="J1657" s="215"/>
      <c r="K1657" s="215"/>
      <c r="L1657" s="215"/>
      <c r="M1657" s="215"/>
      <c r="N1657" s="33"/>
      <c r="P1657" s="33"/>
      <c r="Q1657" s="33"/>
      <c r="S1657" s="33"/>
      <c r="T1657" s="34"/>
      <c r="U1657" s="34"/>
      <c r="V1657" s="34"/>
      <c r="AK1657" s="33"/>
      <c r="AT1657" s="33"/>
      <c r="AU1657" s="33"/>
      <c r="AV1657" s="33"/>
    </row>
    <row r="1658" spans="2:48" s="31" customFormat="1" x14ac:dyDescent="0.2">
      <c r="B1658" s="215"/>
      <c r="C1658" s="215"/>
      <c r="D1658" s="215"/>
      <c r="E1658" s="215"/>
      <c r="F1658" s="215"/>
      <c r="G1658" s="215"/>
      <c r="H1658" s="215"/>
      <c r="I1658" s="215"/>
      <c r="J1658" s="215"/>
      <c r="K1658" s="215"/>
      <c r="L1658" s="215"/>
      <c r="M1658" s="215"/>
      <c r="N1658" s="33"/>
      <c r="P1658" s="33"/>
      <c r="Q1658" s="33"/>
      <c r="S1658" s="33"/>
      <c r="T1658" s="34"/>
      <c r="U1658" s="34"/>
      <c r="V1658" s="34"/>
      <c r="AK1658" s="33"/>
      <c r="AT1658" s="33"/>
      <c r="AU1658" s="33"/>
      <c r="AV1658" s="33"/>
    </row>
    <row r="1659" spans="2:48" s="31" customFormat="1" x14ac:dyDescent="0.2">
      <c r="B1659" s="215"/>
      <c r="C1659" s="215"/>
      <c r="D1659" s="215"/>
      <c r="E1659" s="215"/>
      <c r="F1659" s="215"/>
      <c r="G1659" s="215"/>
      <c r="H1659" s="215"/>
      <c r="I1659" s="215"/>
      <c r="J1659" s="215"/>
      <c r="K1659" s="215"/>
      <c r="L1659" s="215"/>
      <c r="M1659" s="215"/>
      <c r="N1659" s="33"/>
      <c r="P1659" s="33"/>
      <c r="Q1659" s="33"/>
      <c r="S1659" s="33"/>
      <c r="T1659" s="34"/>
      <c r="U1659" s="34"/>
      <c r="V1659" s="34"/>
      <c r="AK1659" s="33"/>
      <c r="AT1659" s="33"/>
      <c r="AU1659" s="33"/>
      <c r="AV1659" s="33"/>
    </row>
    <row r="1660" spans="2:48" s="31" customFormat="1" x14ac:dyDescent="0.2">
      <c r="B1660" s="215"/>
      <c r="C1660" s="215"/>
      <c r="D1660" s="215"/>
      <c r="E1660" s="215"/>
      <c r="F1660" s="215"/>
      <c r="G1660" s="215"/>
      <c r="H1660" s="215"/>
      <c r="I1660" s="215"/>
      <c r="J1660" s="215"/>
      <c r="K1660" s="215"/>
      <c r="L1660" s="215"/>
      <c r="M1660" s="215"/>
      <c r="N1660" s="33"/>
      <c r="P1660" s="33"/>
      <c r="Q1660" s="33"/>
      <c r="S1660" s="33"/>
      <c r="T1660" s="34"/>
      <c r="U1660" s="34"/>
      <c r="V1660" s="34"/>
      <c r="AK1660" s="33"/>
      <c r="AT1660" s="33"/>
      <c r="AU1660" s="33"/>
      <c r="AV1660" s="33"/>
    </row>
    <row r="1661" spans="2:48" s="31" customFormat="1" x14ac:dyDescent="0.2">
      <c r="B1661" s="215"/>
      <c r="C1661" s="215"/>
      <c r="D1661" s="215"/>
      <c r="E1661" s="215"/>
      <c r="F1661" s="215"/>
      <c r="G1661" s="215"/>
      <c r="H1661" s="215"/>
      <c r="I1661" s="215"/>
      <c r="J1661" s="215"/>
      <c r="K1661" s="215"/>
      <c r="L1661" s="215"/>
      <c r="M1661" s="215"/>
      <c r="N1661" s="33"/>
      <c r="P1661" s="33"/>
      <c r="Q1661" s="33"/>
      <c r="S1661" s="33"/>
      <c r="T1661" s="34"/>
      <c r="U1661" s="34"/>
      <c r="V1661" s="34"/>
      <c r="AK1661" s="33"/>
      <c r="AT1661" s="33"/>
      <c r="AU1661" s="33"/>
      <c r="AV1661" s="33"/>
    </row>
    <row r="1662" spans="2:48" s="31" customFormat="1" x14ac:dyDescent="0.2">
      <c r="B1662" s="215"/>
      <c r="C1662" s="215"/>
      <c r="D1662" s="215"/>
      <c r="E1662" s="215"/>
      <c r="F1662" s="215"/>
      <c r="G1662" s="215"/>
      <c r="H1662" s="215"/>
      <c r="I1662" s="215"/>
      <c r="J1662" s="215"/>
      <c r="K1662" s="215"/>
      <c r="L1662" s="215"/>
      <c r="M1662" s="215"/>
      <c r="N1662" s="33"/>
      <c r="P1662" s="33"/>
      <c r="Q1662" s="33"/>
      <c r="S1662" s="33"/>
      <c r="T1662" s="34"/>
      <c r="U1662" s="34"/>
      <c r="V1662" s="34"/>
      <c r="AK1662" s="33"/>
      <c r="AT1662" s="33"/>
      <c r="AU1662" s="33"/>
      <c r="AV1662" s="33"/>
    </row>
    <row r="1663" spans="2:48" s="31" customFormat="1" x14ac:dyDescent="0.2">
      <c r="B1663" s="215"/>
      <c r="C1663" s="215"/>
      <c r="D1663" s="215"/>
      <c r="E1663" s="215"/>
      <c r="F1663" s="215"/>
      <c r="G1663" s="215"/>
      <c r="H1663" s="215"/>
      <c r="I1663" s="215"/>
      <c r="J1663" s="215"/>
      <c r="K1663" s="215"/>
      <c r="L1663" s="215"/>
      <c r="M1663" s="215"/>
      <c r="N1663" s="33"/>
      <c r="P1663" s="33"/>
      <c r="Q1663" s="33"/>
      <c r="S1663" s="33"/>
      <c r="T1663" s="34"/>
      <c r="U1663" s="34"/>
      <c r="V1663" s="34"/>
      <c r="AK1663" s="33"/>
      <c r="AT1663" s="33"/>
      <c r="AU1663" s="33"/>
      <c r="AV1663" s="33"/>
    </row>
    <row r="1664" spans="2:48" s="31" customFormat="1" x14ac:dyDescent="0.2">
      <c r="B1664" s="215"/>
      <c r="C1664" s="215"/>
      <c r="D1664" s="215"/>
      <c r="E1664" s="215"/>
      <c r="F1664" s="215"/>
      <c r="G1664" s="215"/>
      <c r="H1664" s="215"/>
      <c r="I1664" s="215"/>
      <c r="J1664" s="215"/>
      <c r="K1664" s="215"/>
      <c r="L1664" s="215"/>
      <c r="M1664" s="215"/>
      <c r="N1664" s="33"/>
      <c r="P1664" s="33"/>
      <c r="Q1664" s="33"/>
      <c r="S1664" s="33"/>
      <c r="T1664" s="34"/>
      <c r="U1664" s="34"/>
      <c r="V1664" s="34"/>
      <c r="AK1664" s="33"/>
      <c r="AT1664" s="33"/>
      <c r="AU1664" s="33"/>
      <c r="AV1664" s="33"/>
    </row>
    <row r="1665" spans="2:48" s="31" customFormat="1" x14ac:dyDescent="0.2">
      <c r="B1665" s="215"/>
      <c r="C1665" s="215"/>
      <c r="D1665" s="215"/>
      <c r="E1665" s="215"/>
      <c r="F1665" s="215"/>
      <c r="G1665" s="215"/>
      <c r="H1665" s="215"/>
      <c r="I1665" s="215"/>
      <c r="J1665" s="215"/>
      <c r="K1665" s="215"/>
      <c r="L1665" s="215"/>
      <c r="M1665" s="215"/>
      <c r="N1665" s="33"/>
      <c r="P1665" s="33"/>
      <c r="Q1665" s="33"/>
      <c r="S1665" s="33"/>
      <c r="T1665" s="34"/>
      <c r="U1665" s="34"/>
      <c r="V1665" s="34"/>
      <c r="AK1665" s="33"/>
      <c r="AT1665" s="33"/>
      <c r="AU1665" s="33"/>
      <c r="AV1665" s="33"/>
    </row>
    <row r="1666" spans="2:48" s="31" customFormat="1" x14ac:dyDescent="0.2">
      <c r="B1666" s="215"/>
      <c r="C1666" s="215"/>
      <c r="D1666" s="215"/>
      <c r="E1666" s="215"/>
      <c r="F1666" s="215"/>
      <c r="G1666" s="215"/>
      <c r="H1666" s="215"/>
      <c r="I1666" s="215"/>
      <c r="J1666" s="215"/>
      <c r="K1666" s="215"/>
      <c r="L1666" s="215"/>
      <c r="M1666" s="215"/>
      <c r="N1666" s="33"/>
      <c r="P1666" s="33"/>
      <c r="Q1666" s="33"/>
      <c r="S1666" s="33"/>
      <c r="T1666" s="34"/>
      <c r="U1666" s="34"/>
      <c r="V1666" s="34"/>
      <c r="AK1666" s="33"/>
      <c r="AT1666" s="33"/>
      <c r="AU1666" s="33"/>
      <c r="AV1666" s="33"/>
    </row>
    <row r="1667" spans="2:48" s="31" customFormat="1" x14ac:dyDescent="0.2">
      <c r="B1667" s="215"/>
      <c r="C1667" s="215"/>
      <c r="D1667" s="215"/>
      <c r="E1667" s="215"/>
      <c r="F1667" s="215"/>
      <c r="G1667" s="215"/>
      <c r="H1667" s="215"/>
      <c r="I1667" s="215"/>
      <c r="J1667" s="215"/>
      <c r="K1667" s="215"/>
      <c r="L1667" s="215"/>
      <c r="M1667" s="215"/>
      <c r="N1667" s="33"/>
      <c r="P1667" s="33"/>
      <c r="Q1667" s="33"/>
      <c r="S1667" s="33"/>
      <c r="T1667" s="34"/>
      <c r="U1667" s="34"/>
      <c r="V1667" s="34"/>
      <c r="AK1667" s="33"/>
      <c r="AT1667" s="33"/>
      <c r="AU1667" s="33"/>
      <c r="AV1667" s="33"/>
    </row>
    <row r="1668" spans="2:48" s="31" customFormat="1" x14ac:dyDescent="0.2">
      <c r="B1668" s="215"/>
      <c r="C1668" s="215"/>
      <c r="D1668" s="215"/>
      <c r="E1668" s="215"/>
      <c r="F1668" s="215"/>
      <c r="G1668" s="215"/>
      <c r="H1668" s="215"/>
      <c r="I1668" s="215"/>
      <c r="J1668" s="215"/>
      <c r="K1668" s="215"/>
      <c r="L1668" s="215"/>
      <c r="M1668" s="215"/>
      <c r="N1668" s="33"/>
      <c r="P1668" s="33"/>
      <c r="Q1668" s="33"/>
      <c r="S1668" s="33"/>
      <c r="T1668" s="34"/>
      <c r="U1668" s="34"/>
      <c r="V1668" s="34"/>
      <c r="AK1668" s="33"/>
      <c r="AT1668" s="33"/>
      <c r="AU1668" s="33"/>
      <c r="AV1668" s="33"/>
    </row>
    <row r="1669" spans="2:48" s="31" customFormat="1" x14ac:dyDescent="0.2">
      <c r="B1669" s="215"/>
      <c r="C1669" s="215"/>
      <c r="D1669" s="215"/>
      <c r="E1669" s="215"/>
      <c r="F1669" s="215"/>
      <c r="G1669" s="215"/>
      <c r="H1669" s="215"/>
      <c r="I1669" s="215"/>
      <c r="J1669" s="215"/>
      <c r="K1669" s="215"/>
      <c r="L1669" s="215"/>
      <c r="M1669" s="215"/>
      <c r="N1669" s="33"/>
      <c r="P1669" s="33"/>
      <c r="Q1669" s="33"/>
      <c r="S1669" s="33"/>
      <c r="T1669" s="34"/>
      <c r="U1669" s="34"/>
      <c r="V1669" s="34"/>
      <c r="AK1669" s="33"/>
      <c r="AT1669" s="33"/>
      <c r="AU1669" s="33"/>
      <c r="AV1669" s="33"/>
    </row>
    <row r="1670" spans="2:48" s="31" customFormat="1" x14ac:dyDescent="0.2">
      <c r="B1670" s="215"/>
      <c r="C1670" s="215"/>
      <c r="D1670" s="215"/>
      <c r="E1670" s="215"/>
      <c r="F1670" s="215"/>
      <c r="G1670" s="215"/>
      <c r="H1670" s="215"/>
      <c r="I1670" s="215"/>
      <c r="J1670" s="215"/>
      <c r="K1670" s="215"/>
      <c r="L1670" s="215"/>
      <c r="M1670" s="215"/>
      <c r="N1670" s="33"/>
      <c r="P1670" s="33"/>
      <c r="Q1670" s="33"/>
      <c r="S1670" s="33"/>
      <c r="T1670" s="34"/>
      <c r="U1670" s="34"/>
      <c r="V1670" s="34"/>
      <c r="AK1670" s="33"/>
      <c r="AT1670" s="33"/>
      <c r="AU1670" s="33"/>
      <c r="AV1670" s="33"/>
    </row>
    <row r="1671" spans="2:48" s="31" customFormat="1" x14ac:dyDescent="0.2">
      <c r="B1671" s="215"/>
      <c r="C1671" s="215"/>
      <c r="D1671" s="215"/>
      <c r="E1671" s="215"/>
      <c r="F1671" s="215"/>
      <c r="G1671" s="215"/>
      <c r="H1671" s="215"/>
      <c r="I1671" s="215"/>
      <c r="J1671" s="215"/>
      <c r="K1671" s="215"/>
      <c r="L1671" s="215"/>
      <c r="M1671" s="215"/>
      <c r="N1671" s="33"/>
      <c r="P1671" s="33"/>
      <c r="Q1671" s="33"/>
      <c r="S1671" s="33"/>
      <c r="T1671" s="34"/>
      <c r="U1671" s="34"/>
      <c r="V1671" s="34"/>
      <c r="AK1671" s="33"/>
      <c r="AT1671" s="33"/>
      <c r="AU1671" s="33"/>
      <c r="AV1671" s="33"/>
    </row>
    <row r="1672" spans="2:48" s="31" customFormat="1" x14ac:dyDescent="0.2">
      <c r="B1672" s="215"/>
      <c r="C1672" s="215"/>
      <c r="D1672" s="215"/>
      <c r="E1672" s="215"/>
      <c r="F1672" s="215"/>
      <c r="G1672" s="215"/>
      <c r="H1672" s="215"/>
      <c r="I1672" s="215"/>
      <c r="J1672" s="215"/>
      <c r="K1672" s="215"/>
      <c r="L1672" s="215"/>
      <c r="M1672" s="215"/>
      <c r="N1672" s="33"/>
      <c r="P1672" s="33"/>
      <c r="Q1672" s="33"/>
      <c r="S1672" s="33"/>
      <c r="T1672" s="34"/>
      <c r="U1672" s="34"/>
      <c r="V1672" s="34"/>
      <c r="AK1672" s="33"/>
      <c r="AT1672" s="33"/>
      <c r="AU1672" s="33"/>
      <c r="AV1672" s="33"/>
    </row>
    <row r="1673" spans="2:48" s="31" customFormat="1" x14ac:dyDescent="0.2">
      <c r="B1673" s="215"/>
      <c r="C1673" s="215"/>
      <c r="D1673" s="215"/>
      <c r="E1673" s="215"/>
      <c r="F1673" s="215"/>
      <c r="G1673" s="215"/>
      <c r="H1673" s="215"/>
      <c r="I1673" s="215"/>
      <c r="J1673" s="215"/>
      <c r="K1673" s="215"/>
      <c r="L1673" s="215"/>
      <c r="M1673" s="215"/>
      <c r="N1673" s="33"/>
      <c r="P1673" s="33"/>
      <c r="Q1673" s="33"/>
      <c r="S1673" s="33"/>
      <c r="T1673" s="34"/>
      <c r="U1673" s="34"/>
      <c r="V1673" s="34"/>
      <c r="AK1673" s="33"/>
      <c r="AT1673" s="33"/>
      <c r="AU1673" s="33"/>
      <c r="AV1673" s="33"/>
    </row>
    <row r="1674" spans="2:48" s="31" customFormat="1" x14ac:dyDescent="0.2">
      <c r="B1674" s="215"/>
      <c r="C1674" s="215"/>
      <c r="D1674" s="215"/>
      <c r="E1674" s="215"/>
      <c r="F1674" s="215"/>
      <c r="G1674" s="215"/>
      <c r="H1674" s="215"/>
      <c r="I1674" s="215"/>
      <c r="J1674" s="215"/>
      <c r="K1674" s="215"/>
      <c r="L1674" s="215"/>
      <c r="M1674" s="215"/>
      <c r="N1674" s="33"/>
      <c r="P1674" s="33"/>
      <c r="Q1674" s="33"/>
      <c r="S1674" s="33"/>
      <c r="T1674" s="34"/>
      <c r="U1674" s="34"/>
      <c r="V1674" s="34"/>
      <c r="AK1674" s="33"/>
      <c r="AT1674" s="33"/>
      <c r="AU1674" s="33"/>
      <c r="AV1674" s="33"/>
    </row>
    <row r="1675" spans="2:48" s="31" customFormat="1" x14ac:dyDescent="0.2">
      <c r="B1675" s="215"/>
      <c r="C1675" s="215"/>
      <c r="D1675" s="215"/>
      <c r="E1675" s="215"/>
      <c r="F1675" s="215"/>
      <c r="G1675" s="215"/>
      <c r="H1675" s="215"/>
      <c r="I1675" s="215"/>
      <c r="J1675" s="215"/>
      <c r="K1675" s="215"/>
      <c r="L1675" s="215"/>
      <c r="M1675" s="215"/>
      <c r="N1675" s="33"/>
      <c r="P1675" s="33"/>
      <c r="Q1675" s="33"/>
      <c r="S1675" s="33"/>
      <c r="T1675" s="34"/>
      <c r="U1675" s="34"/>
      <c r="V1675" s="34"/>
      <c r="AK1675" s="33"/>
      <c r="AT1675" s="33"/>
      <c r="AU1675" s="33"/>
      <c r="AV1675" s="33"/>
    </row>
    <row r="1676" spans="2:48" s="31" customFormat="1" x14ac:dyDescent="0.2">
      <c r="B1676" s="215"/>
      <c r="C1676" s="215"/>
      <c r="D1676" s="215"/>
      <c r="E1676" s="215"/>
      <c r="F1676" s="215"/>
      <c r="G1676" s="215"/>
      <c r="H1676" s="215"/>
      <c r="I1676" s="215"/>
      <c r="J1676" s="215"/>
      <c r="K1676" s="215"/>
      <c r="L1676" s="215"/>
      <c r="M1676" s="215"/>
      <c r="N1676" s="33"/>
      <c r="P1676" s="33"/>
      <c r="Q1676" s="33"/>
      <c r="S1676" s="33"/>
      <c r="T1676" s="34"/>
      <c r="U1676" s="34"/>
      <c r="V1676" s="34"/>
      <c r="AK1676" s="33"/>
      <c r="AT1676" s="33"/>
      <c r="AU1676" s="33"/>
      <c r="AV1676" s="33"/>
    </row>
    <row r="1677" spans="2:48" s="31" customFormat="1" x14ac:dyDescent="0.2">
      <c r="B1677" s="215"/>
      <c r="C1677" s="215"/>
      <c r="D1677" s="215"/>
      <c r="E1677" s="215"/>
      <c r="F1677" s="215"/>
      <c r="G1677" s="215"/>
      <c r="H1677" s="215"/>
      <c r="I1677" s="215"/>
      <c r="J1677" s="215"/>
      <c r="K1677" s="215"/>
      <c r="L1677" s="215"/>
      <c r="M1677" s="215"/>
      <c r="N1677" s="33"/>
      <c r="P1677" s="33"/>
      <c r="Q1677" s="33"/>
      <c r="S1677" s="33"/>
      <c r="T1677" s="34"/>
      <c r="U1677" s="34"/>
      <c r="V1677" s="34"/>
      <c r="AK1677" s="33"/>
      <c r="AT1677" s="33"/>
      <c r="AU1677" s="33"/>
      <c r="AV1677" s="33"/>
    </row>
    <row r="1678" spans="2:48" s="31" customFormat="1" x14ac:dyDescent="0.2">
      <c r="B1678" s="215"/>
      <c r="C1678" s="215"/>
      <c r="D1678" s="215"/>
      <c r="E1678" s="215"/>
      <c r="F1678" s="215"/>
      <c r="G1678" s="215"/>
      <c r="H1678" s="215"/>
      <c r="I1678" s="215"/>
      <c r="J1678" s="215"/>
      <c r="K1678" s="215"/>
      <c r="L1678" s="215"/>
      <c r="M1678" s="215"/>
      <c r="N1678" s="33"/>
      <c r="P1678" s="33"/>
      <c r="Q1678" s="33"/>
      <c r="S1678" s="33"/>
      <c r="T1678" s="34"/>
      <c r="U1678" s="34"/>
      <c r="V1678" s="34"/>
      <c r="AK1678" s="33"/>
      <c r="AT1678" s="33"/>
      <c r="AU1678" s="33"/>
      <c r="AV1678" s="33"/>
    </row>
    <row r="1679" spans="2:48" s="31" customFormat="1" x14ac:dyDescent="0.2">
      <c r="B1679" s="215"/>
      <c r="C1679" s="215"/>
      <c r="D1679" s="215"/>
      <c r="E1679" s="215"/>
      <c r="F1679" s="215"/>
      <c r="G1679" s="215"/>
      <c r="H1679" s="215"/>
      <c r="I1679" s="215"/>
      <c r="J1679" s="215"/>
      <c r="K1679" s="215"/>
      <c r="L1679" s="215"/>
      <c r="M1679" s="215"/>
      <c r="N1679" s="33"/>
      <c r="P1679" s="33"/>
      <c r="Q1679" s="33"/>
      <c r="S1679" s="33"/>
      <c r="T1679" s="34"/>
      <c r="U1679" s="34"/>
      <c r="V1679" s="34"/>
      <c r="AK1679" s="33"/>
      <c r="AT1679" s="33"/>
      <c r="AU1679" s="33"/>
      <c r="AV1679" s="33"/>
    </row>
    <row r="1680" spans="2:48" s="31" customFormat="1" x14ac:dyDescent="0.2">
      <c r="B1680" s="215"/>
      <c r="C1680" s="215"/>
      <c r="D1680" s="215"/>
      <c r="E1680" s="215"/>
      <c r="F1680" s="215"/>
      <c r="G1680" s="215"/>
      <c r="H1680" s="215"/>
      <c r="I1680" s="215"/>
      <c r="J1680" s="215"/>
      <c r="K1680" s="215"/>
      <c r="L1680" s="215"/>
      <c r="M1680" s="215"/>
      <c r="N1680" s="33"/>
      <c r="P1680" s="33"/>
      <c r="Q1680" s="33"/>
      <c r="S1680" s="33"/>
      <c r="T1680" s="34"/>
      <c r="U1680" s="34"/>
      <c r="V1680" s="34"/>
      <c r="AK1680" s="33"/>
      <c r="AT1680" s="33"/>
      <c r="AU1680" s="33"/>
      <c r="AV1680" s="33"/>
    </row>
    <row r="1681" spans="2:48" s="31" customFormat="1" x14ac:dyDescent="0.2">
      <c r="B1681" s="215"/>
      <c r="C1681" s="215"/>
      <c r="D1681" s="215"/>
      <c r="E1681" s="215"/>
      <c r="F1681" s="215"/>
      <c r="G1681" s="215"/>
      <c r="H1681" s="215"/>
      <c r="I1681" s="215"/>
      <c r="J1681" s="215"/>
      <c r="K1681" s="215"/>
      <c r="L1681" s="215"/>
      <c r="M1681" s="215"/>
      <c r="N1681" s="33"/>
      <c r="P1681" s="33"/>
      <c r="Q1681" s="33"/>
      <c r="S1681" s="33"/>
      <c r="T1681" s="34"/>
      <c r="U1681" s="34"/>
      <c r="V1681" s="34"/>
      <c r="AK1681" s="33"/>
      <c r="AT1681" s="33"/>
      <c r="AU1681" s="33"/>
      <c r="AV1681" s="33"/>
    </row>
    <row r="1682" spans="2:48" s="31" customFormat="1" x14ac:dyDescent="0.2">
      <c r="B1682" s="215"/>
      <c r="C1682" s="215"/>
      <c r="D1682" s="215"/>
      <c r="E1682" s="215"/>
      <c r="F1682" s="215"/>
      <c r="G1682" s="215"/>
      <c r="H1682" s="215"/>
      <c r="I1682" s="215"/>
      <c r="J1682" s="215"/>
      <c r="K1682" s="215"/>
      <c r="L1682" s="215"/>
      <c r="M1682" s="215"/>
      <c r="N1682" s="33"/>
      <c r="P1682" s="33"/>
      <c r="Q1682" s="33"/>
      <c r="S1682" s="33"/>
      <c r="T1682" s="34"/>
      <c r="U1682" s="34"/>
      <c r="V1682" s="34"/>
      <c r="AK1682" s="33"/>
      <c r="AT1682" s="33"/>
      <c r="AU1682" s="33"/>
      <c r="AV1682" s="33"/>
    </row>
    <row r="1683" spans="2:48" s="31" customFormat="1" x14ac:dyDescent="0.2">
      <c r="B1683" s="215"/>
      <c r="C1683" s="215"/>
      <c r="D1683" s="215"/>
      <c r="E1683" s="215"/>
      <c r="F1683" s="215"/>
      <c r="G1683" s="215"/>
      <c r="H1683" s="215"/>
      <c r="I1683" s="215"/>
      <c r="J1683" s="215"/>
      <c r="K1683" s="215"/>
      <c r="L1683" s="215"/>
      <c r="M1683" s="215"/>
      <c r="N1683" s="33"/>
      <c r="P1683" s="33"/>
      <c r="Q1683" s="33"/>
      <c r="S1683" s="33"/>
      <c r="T1683" s="34"/>
      <c r="U1683" s="34"/>
      <c r="V1683" s="34"/>
      <c r="AK1683" s="33"/>
      <c r="AT1683" s="33"/>
      <c r="AU1683" s="33"/>
      <c r="AV1683" s="33"/>
    </row>
    <row r="1684" spans="2:48" s="31" customFormat="1" x14ac:dyDescent="0.2">
      <c r="B1684" s="215"/>
      <c r="C1684" s="215"/>
      <c r="D1684" s="215"/>
      <c r="E1684" s="215"/>
      <c r="F1684" s="215"/>
      <c r="G1684" s="215"/>
      <c r="H1684" s="215"/>
      <c r="I1684" s="215"/>
      <c r="J1684" s="215"/>
      <c r="K1684" s="215"/>
      <c r="L1684" s="215"/>
      <c r="M1684" s="215"/>
      <c r="N1684" s="33"/>
      <c r="P1684" s="33"/>
      <c r="Q1684" s="33"/>
      <c r="S1684" s="33"/>
      <c r="T1684" s="34"/>
      <c r="U1684" s="34"/>
      <c r="V1684" s="34"/>
      <c r="AK1684" s="33"/>
      <c r="AT1684" s="33"/>
      <c r="AU1684" s="33"/>
      <c r="AV1684" s="33"/>
    </row>
    <row r="1685" spans="2:48" s="31" customFormat="1" x14ac:dyDescent="0.2">
      <c r="B1685" s="215"/>
      <c r="C1685" s="215"/>
      <c r="D1685" s="215"/>
      <c r="E1685" s="215"/>
      <c r="F1685" s="215"/>
      <c r="G1685" s="215"/>
      <c r="H1685" s="215"/>
      <c r="I1685" s="215"/>
      <c r="J1685" s="215"/>
      <c r="K1685" s="215"/>
      <c r="L1685" s="215"/>
      <c r="M1685" s="215"/>
      <c r="N1685" s="33"/>
      <c r="P1685" s="33"/>
      <c r="Q1685" s="33"/>
      <c r="S1685" s="33"/>
      <c r="T1685" s="34"/>
      <c r="U1685" s="34"/>
      <c r="V1685" s="34"/>
      <c r="AK1685" s="33"/>
      <c r="AT1685" s="33"/>
      <c r="AU1685" s="33"/>
      <c r="AV1685" s="33"/>
    </row>
    <row r="1686" spans="2:48" s="31" customFormat="1" x14ac:dyDescent="0.2">
      <c r="B1686" s="215"/>
      <c r="C1686" s="215"/>
      <c r="D1686" s="215"/>
      <c r="E1686" s="215"/>
      <c r="F1686" s="215"/>
      <c r="G1686" s="215"/>
      <c r="H1686" s="215"/>
      <c r="I1686" s="215"/>
      <c r="J1686" s="215"/>
      <c r="K1686" s="215"/>
      <c r="L1686" s="215"/>
      <c r="M1686" s="215"/>
      <c r="N1686" s="33"/>
      <c r="P1686" s="33"/>
      <c r="Q1686" s="33"/>
      <c r="S1686" s="33"/>
      <c r="T1686" s="34"/>
      <c r="U1686" s="34"/>
      <c r="V1686" s="34"/>
      <c r="AK1686" s="33"/>
      <c r="AT1686" s="33"/>
      <c r="AU1686" s="33"/>
      <c r="AV1686" s="33"/>
    </row>
    <row r="1687" spans="2:48" s="31" customFormat="1" x14ac:dyDescent="0.2">
      <c r="B1687" s="215"/>
      <c r="C1687" s="215"/>
      <c r="D1687" s="215"/>
      <c r="E1687" s="215"/>
      <c r="F1687" s="215"/>
      <c r="G1687" s="215"/>
      <c r="H1687" s="215"/>
      <c r="I1687" s="215"/>
      <c r="J1687" s="215"/>
      <c r="K1687" s="215"/>
      <c r="L1687" s="215"/>
      <c r="M1687" s="215"/>
      <c r="N1687" s="33"/>
      <c r="P1687" s="33"/>
      <c r="Q1687" s="33"/>
      <c r="S1687" s="33"/>
      <c r="T1687" s="34"/>
      <c r="U1687" s="34"/>
      <c r="V1687" s="34"/>
      <c r="AK1687" s="33"/>
      <c r="AT1687" s="33"/>
      <c r="AU1687" s="33"/>
      <c r="AV1687" s="33"/>
    </row>
    <row r="1688" spans="2:48" s="31" customFormat="1" x14ac:dyDescent="0.2">
      <c r="B1688" s="215"/>
      <c r="C1688" s="215"/>
      <c r="D1688" s="215"/>
      <c r="E1688" s="215"/>
      <c r="F1688" s="215"/>
      <c r="G1688" s="215"/>
      <c r="H1688" s="215"/>
      <c r="I1688" s="215"/>
      <c r="J1688" s="215"/>
      <c r="K1688" s="215"/>
      <c r="L1688" s="215"/>
      <c r="M1688" s="215"/>
      <c r="N1688" s="33"/>
      <c r="P1688" s="33"/>
      <c r="Q1688" s="33"/>
      <c r="S1688" s="33"/>
      <c r="T1688" s="34"/>
      <c r="U1688" s="34"/>
      <c r="V1688" s="34"/>
      <c r="AK1688" s="33"/>
      <c r="AT1688" s="33"/>
      <c r="AU1688" s="33"/>
      <c r="AV1688" s="33"/>
    </row>
    <row r="1689" spans="2:48" s="31" customFormat="1" x14ac:dyDescent="0.2">
      <c r="B1689" s="215"/>
      <c r="C1689" s="215"/>
      <c r="D1689" s="215"/>
      <c r="E1689" s="215"/>
      <c r="F1689" s="215"/>
      <c r="G1689" s="215"/>
      <c r="H1689" s="215"/>
      <c r="I1689" s="215"/>
      <c r="J1689" s="215"/>
      <c r="K1689" s="215"/>
      <c r="L1689" s="215"/>
      <c r="M1689" s="215"/>
      <c r="N1689" s="33"/>
      <c r="P1689" s="33"/>
      <c r="Q1689" s="33"/>
      <c r="S1689" s="33"/>
      <c r="T1689" s="34"/>
      <c r="U1689" s="34"/>
      <c r="V1689" s="34"/>
      <c r="AK1689" s="33"/>
      <c r="AT1689" s="33"/>
      <c r="AU1689" s="33"/>
      <c r="AV1689" s="33"/>
    </row>
    <row r="1690" spans="2:48" s="31" customFormat="1" x14ac:dyDescent="0.2">
      <c r="B1690" s="215"/>
      <c r="C1690" s="215"/>
      <c r="D1690" s="215"/>
      <c r="E1690" s="215"/>
      <c r="F1690" s="215"/>
      <c r="G1690" s="215"/>
      <c r="H1690" s="215"/>
      <c r="I1690" s="215"/>
      <c r="J1690" s="215"/>
      <c r="K1690" s="215"/>
      <c r="L1690" s="215"/>
      <c r="M1690" s="215"/>
      <c r="N1690" s="33"/>
      <c r="P1690" s="33"/>
      <c r="Q1690" s="33"/>
      <c r="S1690" s="33"/>
      <c r="T1690" s="34"/>
      <c r="U1690" s="34"/>
      <c r="V1690" s="34"/>
      <c r="AK1690" s="33"/>
      <c r="AT1690" s="33"/>
      <c r="AU1690" s="33"/>
      <c r="AV1690" s="33"/>
    </row>
    <row r="1691" spans="2:48" s="31" customFormat="1" x14ac:dyDescent="0.2">
      <c r="B1691" s="215"/>
      <c r="C1691" s="215"/>
      <c r="D1691" s="215"/>
      <c r="E1691" s="215"/>
      <c r="F1691" s="215"/>
      <c r="G1691" s="215"/>
      <c r="H1691" s="215"/>
      <c r="I1691" s="215"/>
      <c r="J1691" s="215"/>
      <c r="K1691" s="215"/>
      <c r="L1691" s="215"/>
      <c r="M1691" s="215"/>
      <c r="N1691" s="33"/>
      <c r="P1691" s="33"/>
      <c r="Q1691" s="33"/>
      <c r="S1691" s="33"/>
      <c r="T1691" s="34"/>
      <c r="U1691" s="34"/>
      <c r="V1691" s="34"/>
      <c r="AK1691" s="33"/>
      <c r="AT1691" s="33"/>
      <c r="AU1691" s="33"/>
      <c r="AV1691" s="33"/>
    </row>
    <row r="1692" spans="2:48" s="31" customFormat="1" x14ac:dyDescent="0.2">
      <c r="B1692" s="215"/>
      <c r="C1692" s="215"/>
      <c r="D1692" s="215"/>
      <c r="E1692" s="215"/>
      <c r="F1692" s="215"/>
      <c r="G1692" s="215"/>
      <c r="H1692" s="215"/>
      <c r="I1692" s="215"/>
      <c r="J1692" s="215"/>
      <c r="K1692" s="215"/>
      <c r="L1692" s="215"/>
      <c r="M1692" s="215"/>
      <c r="N1692" s="33"/>
      <c r="P1692" s="33"/>
      <c r="Q1692" s="33"/>
      <c r="S1692" s="33"/>
      <c r="T1692" s="34"/>
      <c r="U1692" s="34"/>
      <c r="V1692" s="34"/>
      <c r="AK1692" s="33"/>
      <c r="AT1692" s="33"/>
      <c r="AU1692" s="33"/>
      <c r="AV1692" s="33"/>
    </row>
    <row r="1693" spans="2:48" s="31" customFormat="1" x14ac:dyDescent="0.2">
      <c r="B1693" s="215"/>
      <c r="C1693" s="215"/>
      <c r="D1693" s="215"/>
      <c r="E1693" s="215"/>
      <c r="F1693" s="215"/>
      <c r="G1693" s="215"/>
      <c r="H1693" s="215"/>
      <c r="I1693" s="215"/>
      <c r="J1693" s="215"/>
      <c r="K1693" s="215"/>
      <c r="L1693" s="215"/>
      <c r="M1693" s="215"/>
      <c r="N1693" s="33"/>
      <c r="P1693" s="33"/>
      <c r="Q1693" s="33"/>
      <c r="S1693" s="33"/>
      <c r="T1693" s="34"/>
      <c r="U1693" s="34"/>
      <c r="V1693" s="34"/>
      <c r="AK1693" s="33"/>
      <c r="AT1693" s="33"/>
      <c r="AU1693" s="33"/>
      <c r="AV1693" s="33"/>
    </row>
    <row r="1694" spans="2:48" s="31" customFormat="1" x14ac:dyDescent="0.2">
      <c r="B1694" s="215"/>
      <c r="C1694" s="215"/>
      <c r="D1694" s="215"/>
      <c r="E1694" s="215"/>
      <c r="F1694" s="215"/>
      <c r="G1694" s="215"/>
      <c r="H1694" s="215"/>
      <c r="I1694" s="215"/>
      <c r="J1694" s="215"/>
      <c r="K1694" s="215"/>
      <c r="L1694" s="215"/>
      <c r="M1694" s="215"/>
      <c r="N1694" s="33"/>
      <c r="P1694" s="33"/>
      <c r="Q1694" s="33"/>
      <c r="S1694" s="33"/>
      <c r="T1694" s="34"/>
      <c r="U1694" s="34"/>
      <c r="V1694" s="34"/>
      <c r="AK1694" s="33"/>
      <c r="AT1694" s="33"/>
      <c r="AU1694" s="33"/>
      <c r="AV1694" s="33"/>
    </row>
    <row r="1695" spans="2:48" s="31" customFormat="1" x14ac:dyDescent="0.2">
      <c r="B1695" s="215"/>
      <c r="C1695" s="215"/>
      <c r="D1695" s="215"/>
      <c r="E1695" s="215"/>
      <c r="F1695" s="215"/>
      <c r="G1695" s="215"/>
      <c r="H1695" s="215"/>
      <c r="I1695" s="215"/>
      <c r="J1695" s="215"/>
      <c r="K1695" s="215"/>
      <c r="L1695" s="215"/>
      <c r="M1695" s="215"/>
      <c r="N1695" s="33"/>
      <c r="P1695" s="33"/>
      <c r="Q1695" s="33"/>
      <c r="S1695" s="33"/>
      <c r="T1695" s="34"/>
      <c r="U1695" s="34"/>
      <c r="V1695" s="34"/>
      <c r="AK1695" s="33"/>
      <c r="AT1695" s="33"/>
      <c r="AU1695" s="33"/>
      <c r="AV1695" s="33"/>
    </row>
    <row r="1696" spans="2:48" s="31" customFormat="1" x14ac:dyDescent="0.2">
      <c r="B1696" s="215"/>
      <c r="C1696" s="215"/>
      <c r="D1696" s="215"/>
      <c r="E1696" s="215"/>
      <c r="F1696" s="215"/>
      <c r="G1696" s="215"/>
      <c r="H1696" s="215"/>
      <c r="I1696" s="215"/>
      <c r="J1696" s="215"/>
      <c r="K1696" s="215"/>
      <c r="L1696" s="215"/>
      <c r="M1696" s="215"/>
      <c r="N1696" s="33"/>
      <c r="P1696" s="33"/>
      <c r="Q1696" s="33"/>
      <c r="S1696" s="33"/>
      <c r="T1696" s="34"/>
      <c r="U1696" s="34"/>
      <c r="V1696" s="34"/>
      <c r="AK1696" s="33"/>
      <c r="AT1696" s="33"/>
      <c r="AU1696" s="33"/>
      <c r="AV1696" s="33"/>
    </row>
    <row r="1697" spans="2:48" s="31" customFormat="1" x14ac:dyDescent="0.2">
      <c r="B1697" s="215"/>
      <c r="C1697" s="215"/>
      <c r="D1697" s="215"/>
      <c r="E1697" s="215"/>
      <c r="F1697" s="215"/>
      <c r="G1697" s="215"/>
      <c r="H1697" s="215"/>
      <c r="I1697" s="215"/>
      <c r="J1697" s="215"/>
      <c r="K1697" s="215"/>
      <c r="L1697" s="215"/>
      <c r="M1697" s="215"/>
      <c r="N1697" s="33"/>
      <c r="P1697" s="33"/>
      <c r="Q1697" s="33"/>
      <c r="S1697" s="33"/>
      <c r="T1697" s="34"/>
      <c r="U1697" s="34"/>
      <c r="V1697" s="34"/>
      <c r="AK1697" s="33"/>
      <c r="AT1697" s="33"/>
      <c r="AU1697" s="33"/>
      <c r="AV1697" s="33"/>
    </row>
    <row r="1698" spans="2:48" s="31" customFormat="1" x14ac:dyDescent="0.2">
      <c r="B1698" s="215"/>
      <c r="C1698" s="215"/>
      <c r="D1698" s="215"/>
      <c r="E1698" s="215"/>
      <c r="F1698" s="215"/>
      <c r="G1698" s="215"/>
      <c r="H1698" s="215"/>
      <c r="I1698" s="215"/>
      <c r="J1698" s="215"/>
      <c r="K1698" s="215"/>
      <c r="L1698" s="215"/>
      <c r="M1698" s="215"/>
      <c r="N1698" s="33"/>
      <c r="P1698" s="33"/>
      <c r="Q1698" s="33"/>
      <c r="S1698" s="33"/>
      <c r="T1698" s="34"/>
      <c r="U1698" s="34"/>
      <c r="V1698" s="34"/>
      <c r="AK1698" s="33"/>
      <c r="AT1698" s="33"/>
      <c r="AU1698" s="33"/>
      <c r="AV1698" s="33"/>
    </row>
    <row r="1699" spans="2:48" s="31" customFormat="1" x14ac:dyDescent="0.2">
      <c r="B1699" s="215"/>
      <c r="C1699" s="215"/>
      <c r="D1699" s="215"/>
      <c r="E1699" s="215"/>
      <c r="F1699" s="215"/>
      <c r="G1699" s="215"/>
      <c r="H1699" s="215"/>
      <c r="I1699" s="215"/>
      <c r="J1699" s="215"/>
      <c r="K1699" s="215"/>
      <c r="L1699" s="215"/>
      <c r="M1699" s="215"/>
      <c r="N1699" s="33"/>
      <c r="P1699" s="33"/>
      <c r="Q1699" s="33"/>
      <c r="S1699" s="33"/>
      <c r="T1699" s="34"/>
      <c r="U1699" s="34"/>
      <c r="V1699" s="34"/>
      <c r="AK1699" s="33"/>
      <c r="AT1699" s="33"/>
      <c r="AU1699" s="33"/>
      <c r="AV1699" s="33"/>
    </row>
    <row r="1700" spans="2:48" s="31" customFormat="1" x14ac:dyDescent="0.2">
      <c r="B1700" s="215"/>
      <c r="C1700" s="215"/>
      <c r="D1700" s="215"/>
      <c r="E1700" s="215"/>
      <c r="F1700" s="215"/>
      <c r="G1700" s="215"/>
      <c r="H1700" s="215"/>
      <c r="I1700" s="215"/>
      <c r="J1700" s="215"/>
      <c r="K1700" s="215"/>
      <c r="L1700" s="215"/>
      <c r="M1700" s="215"/>
      <c r="N1700" s="33"/>
      <c r="P1700" s="33"/>
      <c r="Q1700" s="33"/>
      <c r="S1700" s="33"/>
      <c r="T1700" s="34"/>
      <c r="U1700" s="34"/>
      <c r="V1700" s="34"/>
      <c r="AK1700" s="33"/>
      <c r="AT1700" s="33"/>
      <c r="AU1700" s="33"/>
      <c r="AV1700" s="33"/>
    </row>
    <row r="1701" spans="2:48" s="31" customFormat="1" x14ac:dyDescent="0.2">
      <c r="B1701" s="215"/>
      <c r="C1701" s="215"/>
      <c r="D1701" s="215"/>
      <c r="E1701" s="215"/>
      <c r="F1701" s="215"/>
      <c r="G1701" s="215"/>
      <c r="H1701" s="215"/>
      <c r="I1701" s="215"/>
      <c r="J1701" s="215"/>
      <c r="K1701" s="215"/>
      <c r="L1701" s="215"/>
      <c r="M1701" s="215"/>
      <c r="N1701" s="33"/>
      <c r="P1701" s="33"/>
      <c r="Q1701" s="33"/>
      <c r="S1701" s="33"/>
      <c r="T1701" s="34"/>
      <c r="U1701" s="34"/>
      <c r="V1701" s="34"/>
      <c r="AK1701" s="33"/>
      <c r="AT1701" s="33"/>
      <c r="AU1701" s="33"/>
      <c r="AV1701" s="33"/>
    </row>
    <row r="1702" spans="2:48" s="31" customFormat="1" x14ac:dyDescent="0.2">
      <c r="B1702" s="215"/>
      <c r="C1702" s="215"/>
      <c r="D1702" s="215"/>
      <c r="E1702" s="215"/>
      <c r="F1702" s="215"/>
      <c r="G1702" s="215"/>
      <c r="H1702" s="215"/>
      <c r="I1702" s="215"/>
      <c r="J1702" s="215"/>
      <c r="K1702" s="215"/>
      <c r="L1702" s="215"/>
      <c r="M1702" s="215"/>
      <c r="N1702" s="33"/>
      <c r="P1702" s="33"/>
      <c r="Q1702" s="33"/>
      <c r="S1702" s="33"/>
      <c r="T1702" s="34"/>
      <c r="U1702" s="34"/>
      <c r="V1702" s="34"/>
      <c r="AK1702" s="33"/>
      <c r="AT1702" s="33"/>
      <c r="AU1702" s="33"/>
      <c r="AV1702" s="33"/>
    </row>
    <row r="1703" spans="2:48" s="31" customFormat="1" x14ac:dyDescent="0.2">
      <c r="B1703" s="215"/>
      <c r="C1703" s="215"/>
      <c r="D1703" s="215"/>
      <c r="E1703" s="215"/>
      <c r="F1703" s="215"/>
      <c r="G1703" s="215"/>
      <c r="H1703" s="215"/>
      <c r="I1703" s="215"/>
      <c r="J1703" s="215"/>
      <c r="K1703" s="215"/>
      <c r="L1703" s="215"/>
      <c r="M1703" s="215"/>
      <c r="N1703" s="33"/>
      <c r="P1703" s="33"/>
      <c r="Q1703" s="33"/>
      <c r="S1703" s="33"/>
      <c r="T1703" s="34"/>
      <c r="U1703" s="34"/>
      <c r="V1703" s="34"/>
      <c r="AK1703" s="33"/>
      <c r="AT1703" s="33"/>
      <c r="AU1703" s="33"/>
      <c r="AV1703" s="33"/>
    </row>
    <row r="1704" spans="2:48" s="31" customFormat="1" x14ac:dyDescent="0.2">
      <c r="B1704" s="215"/>
      <c r="C1704" s="215"/>
      <c r="D1704" s="215"/>
      <c r="E1704" s="215"/>
      <c r="F1704" s="215"/>
      <c r="G1704" s="215"/>
      <c r="H1704" s="215"/>
      <c r="I1704" s="215"/>
      <c r="J1704" s="215"/>
      <c r="K1704" s="215"/>
      <c r="L1704" s="215"/>
      <c r="M1704" s="215"/>
      <c r="N1704" s="33"/>
      <c r="P1704" s="33"/>
      <c r="Q1704" s="33"/>
      <c r="S1704" s="33"/>
      <c r="T1704" s="34"/>
      <c r="U1704" s="34"/>
      <c r="V1704" s="34"/>
      <c r="AK1704" s="33"/>
      <c r="AT1704" s="33"/>
      <c r="AU1704" s="33"/>
      <c r="AV1704" s="33"/>
    </row>
    <row r="1705" spans="2:48" s="31" customFormat="1" x14ac:dyDescent="0.2">
      <c r="B1705" s="215"/>
      <c r="C1705" s="215"/>
      <c r="D1705" s="215"/>
      <c r="E1705" s="215"/>
      <c r="F1705" s="215"/>
      <c r="G1705" s="215"/>
      <c r="H1705" s="215"/>
      <c r="I1705" s="215"/>
      <c r="J1705" s="215"/>
      <c r="K1705" s="215"/>
      <c r="L1705" s="215"/>
      <c r="M1705" s="215"/>
      <c r="N1705" s="33"/>
      <c r="P1705" s="33"/>
      <c r="Q1705" s="33"/>
      <c r="S1705" s="33"/>
      <c r="T1705" s="34"/>
      <c r="U1705" s="34"/>
      <c r="V1705" s="34"/>
      <c r="AK1705" s="33"/>
      <c r="AT1705" s="33"/>
      <c r="AU1705" s="33"/>
      <c r="AV1705" s="33"/>
    </row>
    <row r="1706" spans="2:48" s="31" customFormat="1" x14ac:dyDescent="0.2">
      <c r="B1706" s="215"/>
      <c r="C1706" s="215"/>
      <c r="D1706" s="215"/>
      <c r="E1706" s="215"/>
      <c r="F1706" s="215"/>
      <c r="G1706" s="215"/>
      <c r="H1706" s="215"/>
      <c r="I1706" s="215"/>
      <c r="J1706" s="215"/>
      <c r="K1706" s="215"/>
      <c r="L1706" s="215"/>
      <c r="M1706" s="215"/>
      <c r="N1706" s="33"/>
      <c r="P1706" s="33"/>
      <c r="Q1706" s="33"/>
      <c r="S1706" s="33"/>
      <c r="T1706" s="34"/>
      <c r="U1706" s="34"/>
      <c r="V1706" s="34"/>
      <c r="AK1706" s="33"/>
      <c r="AT1706" s="33"/>
      <c r="AU1706" s="33"/>
      <c r="AV1706" s="33"/>
    </row>
    <row r="1707" spans="2:48" s="31" customFormat="1" x14ac:dyDescent="0.2">
      <c r="B1707" s="215"/>
      <c r="C1707" s="215"/>
      <c r="D1707" s="215"/>
      <c r="E1707" s="215"/>
      <c r="F1707" s="215"/>
      <c r="G1707" s="215"/>
      <c r="H1707" s="215"/>
      <c r="I1707" s="215"/>
      <c r="J1707" s="215"/>
      <c r="K1707" s="215"/>
      <c r="L1707" s="215"/>
      <c r="M1707" s="215"/>
      <c r="N1707" s="33"/>
      <c r="P1707" s="33"/>
      <c r="Q1707" s="33"/>
      <c r="S1707" s="33"/>
      <c r="T1707" s="34"/>
      <c r="U1707" s="34"/>
      <c r="V1707" s="34"/>
      <c r="AK1707" s="33"/>
      <c r="AT1707" s="33"/>
      <c r="AU1707" s="33"/>
      <c r="AV1707" s="33"/>
    </row>
    <row r="1708" spans="2:48" s="31" customFormat="1" x14ac:dyDescent="0.2">
      <c r="B1708" s="215"/>
      <c r="C1708" s="215"/>
      <c r="D1708" s="215"/>
      <c r="E1708" s="215"/>
      <c r="F1708" s="215"/>
      <c r="G1708" s="215"/>
      <c r="H1708" s="215"/>
      <c r="I1708" s="215"/>
      <c r="J1708" s="215"/>
      <c r="K1708" s="215"/>
      <c r="L1708" s="215"/>
      <c r="M1708" s="215"/>
      <c r="N1708" s="33"/>
      <c r="P1708" s="33"/>
      <c r="Q1708" s="33"/>
      <c r="S1708" s="33"/>
      <c r="T1708" s="34"/>
      <c r="U1708" s="34"/>
      <c r="V1708" s="34"/>
      <c r="AK1708" s="33"/>
      <c r="AT1708" s="33"/>
      <c r="AU1708" s="33"/>
      <c r="AV1708" s="33"/>
    </row>
    <row r="1709" spans="2:48" s="31" customFormat="1" x14ac:dyDescent="0.2">
      <c r="B1709" s="215"/>
      <c r="C1709" s="215"/>
      <c r="D1709" s="215"/>
      <c r="E1709" s="215"/>
      <c r="F1709" s="215"/>
      <c r="G1709" s="215"/>
      <c r="H1709" s="215"/>
      <c r="I1709" s="215"/>
      <c r="J1709" s="215"/>
      <c r="K1709" s="215"/>
      <c r="L1709" s="215"/>
      <c r="M1709" s="215"/>
      <c r="N1709" s="33"/>
      <c r="P1709" s="33"/>
      <c r="Q1709" s="33"/>
      <c r="S1709" s="33"/>
      <c r="T1709" s="34"/>
      <c r="U1709" s="34"/>
      <c r="V1709" s="34"/>
      <c r="AK1709" s="33"/>
      <c r="AT1709" s="33"/>
      <c r="AU1709" s="33"/>
      <c r="AV1709" s="33"/>
    </row>
    <row r="1710" spans="2:48" s="31" customFormat="1" x14ac:dyDescent="0.2">
      <c r="B1710" s="215"/>
      <c r="C1710" s="215"/>
      <c r="D1710" s="215"/>
      <c r="E1710" s="215"/>
      <c r="F1710" s="215"/>
      <c r="G1710" s="215"/>
      <c r="H1710" s="215"/>
      <c r="I1710" s="215"/>
      <c r="J1710" s="215"/>
      <c r="K1710" s="215"/>
      <c r="L1710" s="215"/>
      <c r="M1710" s="215"/>
      <c r="N1710" s="33"/>
      <c r="P1710" s="33"/>
      <c r="Q1710" s="33"/>
      <c r="S1710" s="33"/>
      <c r="T1710" s="34"/>
      <c r="U1710" s="34"/>
      <c r="V1710" s="34"/>
      <c r="AK1710" s="33"/>
      <c r="AT1710" s="33"/>
      <c r="AU1710" s="33"/>
      <c r="AV1710" s="33"/>
    </row>
    <row r="1711" spans="2:48" s="31" customFormat="1" x14ac:dyDescent="0.2">
      <c r="B1711" s="215"/>
      <c r="C1711" s="215"/>
      <c r="D1711" s="215"/>
      <c r="E1711" s="215"/>
      <c r="F1711" s="215"/>
      <c r="G1711" s="215"/>
      <c r="H1711" s="215"/>
      <c r="I1711" s="215"/>
      <c r="J1711" s="215"/>
      <c r="K1711" s="215"/>
      <c r="L1711" s="215"/>
      <c r="M1711" s="215"/>
      <c r="N1711" s="33"/>
      <c r="P1711" s="33"/>
      <c r="Q1711" s="33"/>
      <c r="S1711" s="33"/>
      <c r="T1711" s="34"/>
      <c r="U1711" s="34"/>
      <c r="V1711" s="34"/>
      <c r="AK1711" s="33"/>
      <c r="AT1711" s="33"/>
      <c r="AU1711" s="33"/>
      <c r="AV1711" s="33"/>
    </row>
    <row r="1712" spans="2:48" s="31" customFormat="1" x14ac:dyDescent="0.2">
      <c r="B1712" s="215"/>
      <c r="C1712" s="215"/>
      <c r="D1712" s="215"/>
      <c r="E1712" s="215"/>
      <c r="F1712" s="215"/>
      <c r="G1712" s="215"/>
      <c r="H1712" s="215"/>
      <c r="I1712" s="215"/>
      <c r="J1712" s="215"/>
      <c r="K1712" s="215"/>
      <c r="L1712" s="215"/>
      <c r="M1712" s="215"/>
      <c r="N1712" s="33"/>
      <c r="P1712" s="33"/>
      <c r="Q1712" s="33"/>
      <c r="S1712" s="33"/>
      <c r="T1712" s="34"/>
      <c r="U1712" s="34"/>
      <c r="V1712" s="34"/>
      <c r="AK1712" s="33"/>
      <c r="AT1712" s="33"/>
      <c r="AU1712" s="33"/>
      <c r="AV1712" s="33"/>
    </row>
    <row r="1713" spans="2:48" s="31" customFormat="1" x14ac:dyDescent="0.2">
      <c r="B1713" s="215"/>
      <c r="C1713" s="215"/>
      <c r="D1713" s="215"/>
      <c r="E1713" s="215"/>
      <c r="F1713" s="215"/>
      <c r="G1713" s="215"/>
      <c r="H1713" s="215"/>
      <c r="I1713" s="215"/>
      <c r="J1713" s="215"/>
      <c r="K1713" s="215"/>
      <c r="L1713" s="215"/>
      <c r="M1713" s="215"/>
      <c r="N1713" s="33"/>
      <c r="P1713" s="33"/>
      <c r="Q1713" s="33"/>
      <c r="S1713" s="33"/>
      <c r="T1713" s="34"/>
      <c r="U1713" s="34"/>
      <c r="V1713" s="34"/>
      <c r="AK1713" s="33"/>
      <c r="AT1713" s="33"/>
      <c r="AU1713" s="33"/>
      <c r="AV1713" s="33"/>
    </row>
    <row r="1714" spans="2:48" s="31" customFormat="1" x14ac:dyDescent="0.2">
      <c r="B1714" s="215"/>
      <c r="C1714" s="215"/>
      <c r="D1714" s="215"/>
      <c r="E1714" s="215"/>
      <c r="F1714" s="215"/>
      <c r="G1714" s="215"/>
      <c r="H1714" s="215"/>
      <c r="I1714" s="215"/>
      <c r="J1714" s="215"/>
      <c r="K1714" s="215"/>
      <c r="L1714" s="215"/>
      <c r="M1714" s="215"/>
      <c r="N1714" s="33"/>
      <c r="P1714" s="33"/>
      <c r="Q1714" s="33"/>
      <c r="S1714" s="33"/>
      <c r="T1714" s="34"/>
      <c r="U1714" s="34"/>
      <c r="V1714" s="34"/>
      <c r="AK1714" s="33"/>
      <c r="AT1714" s="33"/>
      <c r="AU1714" s="33"/>
      <c r="AV1714" s="33"/>
    </row>
    <row r="1715" spans="2:48" s="31" customFormat="1" x14ac:dyDescent="0.2">
      <c r="B1715" s="215"/>
      <c r="C1715" s="215"/>
      <c r="D1715" s="215"/>
      <c r="E1715" s="215"/>
      <c r="F1715" s="215"/>
      <c r="G1715" s="215"/>
      <c r="H1715" s="215"/>
      <c r="I1715" s="215"/>
      <c r="J1715" s="215"/>
      <c r="K1715" s="215"/>
      <c r="L1715" s="215"/>
      <c r="M1715" s="215"/>
      <c r="N1715" s="33"/>
      <c r="P1715" s="33"/>
      <c r="Q1715" s="33"/>
      <c r="S1715" s="33"/>
      <c r="T1715" s="34"/>
      <c r="U1715" s="34"/>
      <c r="V1715" s="34"/>
      <c r="AK1715" s="33"/>
      <c r="AT1715" s="33"/>
      <c r="AU1715" s="33"/>
      <c r="AV1715" s="33"/>
    </row>
    <row r="1716" spans="2:48" s="31" customFormat="1" x14ac:dyDescent="0.2">
      <c r="B1716" s="215"/>
      <c r="C1716" s="215"/>
      <c r="D1716" s="215"/>
      <c r="E1716" s="215"/>
      <c r="F1716" s="215"/>
      <c r="G1716" s="215"/>
      <c r="H1716" s="215"/>
      <c r="I1716" s="215"/>
      <c r="J1716" s="215"/>
      <c r="K1716" s="215"/>
      <c r="L1716" s="215"/>
      <c r="M1716" s="215"/>
      <c r="N1716" s="33"/>
      <c r="P1716" s="33"/>
      <c r="Q1716" s="33"/>
      <c r="S1716" s="33"/>
      <c r="T1716" s="34"/>
      <c r="U1716" s="34"/>
      <c r="V1716" s="34"/>
      <c r="AK1716" s="33"/>
      <c r="AT1716" s="33"/>
      <c r="AU1716" s="33"/>
      <c r="AV1716" s="33"/>
    </row>
    <row r="1717" spans="2:48" s="31" customFormat="1" x14ac:dyDescent="0.2">
      <c r="B1717" s="215"/>
      <c r="C1717" s="215"/>
      <c r="D1717" s="215"/>
      <c r="E1717" s="215"/>
      <c r="F1717" s="215"/>
      <c r="G1717" s="215"/>
      <c r="H1717" s="215"/>
      <c r="I1717" s="215"/>
      <c r="J1717" s="215"/>
      <c r="K1717" s="215"/>
      <c r="L1717" s="215"/>
      <c r="M1717" s="215"/>
      <c r="N1717" s="33"/>
      <c r="P1717" s="33"/>
      <c r="Q1717" s="33"/>
      <c r="S1717" s="33"/>
      <c r="T1717" s="34"/>
      <c r="U1717" s="34"/>
      <c r="V1717" s="34"/>
      <c r="AK1717" s="33"/>
      <c r="AT1717" s="33"/>
      <c r="AU1717" s="33"/>
      <c r="AV1717" s="33"/>
    </row>
    <row r="1718" spans="2:48" s="31" customFormat="1" x14ac:dyDescent="0.2">
      <c r="B1718" s="215"/>
      <c r="C1718" s="215"/>
      <c r="D1718" s="215"/>
      <c r="E1718" s="215"/>
      <c r="F1718" s="215"/>
      <c r="G1718" s="215"/>
      <c r="H1718" s="215"/>
      <c r="I1718" s="215"/>
      <c r="J1718" s="215"/>
      <c r="K1718" s="215"/>
      <c r="L1718" s="215"/>
      <c r="M1718" s="215"/>
      <c r="N1718" s="33"/>
      <c r="P1718" s="33"/>
      <c r="Q1718" s="33"/>
      <c r="S1718" s="33"/>
      <c r="T1718" s="34"/>
      <c r="U1718" s="34"/>
      <c r="V1718" s="34"/>
      <c r="AK1718" s="33"/>
      <c r="AT1718" s="33"/>
      <c r="AU1718" s="33"/>
      <c r="AV1718" s="33"/>
    </row>
    <row r="1719" spans="2:48" s="31" customFormat="1" x14ac:dyDescent="0.2">
      <c r="B1719" s="215"/>
      <c r="C1719" s="215"/>
      <c r="D1719" s="215"/>
      <c r="E1719" s="215"/>
      <c r="F1719" s="215"/>
      <c r="G1719" s="215"/>
      <c r="H1719" s="215"/>
      <c r="I1719" s="215"/>
      <c r="J1719" s="215"/>
      <c r="K1719" s="215"/>
      <c r="L1719" s="215"/>
      <c r="M1719" s="215"/>
      <c r="N1719" s="33"/>
      <c r="P1719" s="33"/>
      <c r="Q1719" s="33"/>
      <c r="S1719" s="33"/>
      <c r="T1719" s="34"/>
      <c r="U1719" s="34"/>
      <c r="V1719" s="34"/>
      <c r="AK1719" s="33"/>
      <c r="AT1719" s="33"/>
      <c r="AU1719" s="33"/>
      <c r="AV1719" s="33"/>
    </row>
    <row r="1720" spans="2:48" s="31" customFormat="1" x14ac:dyDescent="0.2">
      <c r="B1720" s="215"/>
      <c r="C1720" s="215"/>
      <c r="D1720" s="215"/>
      <c r="E1720" s="215"/>
      <c r="F1720" s="215"/>
      <c r="G1720" s="215"/>
      <c r="H1720" s="215"/>
      <c r="I1720" s="215"/>
      <c r="J1720" s="215"/>
      <c r="K1720" s="215"/>
      <c r="L1720" s="215"/>
      <c r="M1720" s="215"/>
      <c r="N1720" s="33"/>
      <c r="P1720" s="33"/>
      <c r="Q1720" s="33"/>
      <c r="S1720" s="33"/>
      <c r="T1720" s="34"/>
      <c r="U1720" s="34"/>
      <c r="V1720" s="34"/>
      <c r="AK1720" s="33"/>
      <c r="AT1720" s="33"/>
      <c r="AU1720" s="33"/>
      <c r="AV1720" s="33"/>
    </row>
    <row r="1721" spans="2:48" s="31" customFormat="1" x14ac:dyDescent="0.2">
      <c r="B1721" s="215"/>
      <c r="C1721" s="215"/>
      <c r="D1721" s="215"/>
      <c r="E1721" s="215"/>
      <c r="F1721" s="215"/>
      <c r="G1721" s="215"/>
      <c r="H1721" s="215"/>
      <c r="I1721" s="215"/>
      <c r="J1721" s="215"/>
      <c r="K1721" s="215"/>
      <c r="L1721" s="215"/>
      <c r="M1721" s="215"/>
      <c r="N1721" s="33"/>
      <c r="P1721" s="33"/>
      <c r="Q1721" s="33"/>
      <c r="S1721" s="33"/>
      <c r="T1721" s="34"/>
      <c r="U1721" s="34"/>
      <c r="V1721" s="34"/>
      <c r="AK1721" s="33"/>
      <c r="AT1721" s="33"/>
      <c r="AU1721" s="33"/>
      <c r="AV1721" s="33"/>
    </row>
    <row r="1722" spans="2:48" s="31" customFormat="1" x14ac:dyDescent="0.2">
      <c r="B1722" s="215"/>
      <c r="C1722" s="215"/>
      <c r="D1722" s="215"/>
      <c r="E1722" s="215"/>
      <c r="F1722" s="215"/>
      <c r="G1722" s="215"/>
      <c r="H1722" s="215"/>
      <c r="I1722" s="215"/>
      <c r="J1722" s="215"/>
      <c r="K1722" s="215"/>
      <c r="L1722" s="215"/>
      <c r="M1722" s="215"/>
      <c r="N1722" s="33"/>
      <c r="P1722" s="33"/>
      <c r="Q1722" s="33"/>
      <c r="S1722" s="33"/>
      <c r="T1722" s="34"/>
      <c r="U1722" s="34"/>
      <c r="V1722" s="34"/>
      <c r="AK1722" s="33"/>
      <c r="AT1722" s="33"/>
      <c r="AU1722" s="33"/>
      <c r="AV1722" s="33"/>
    </row>
    <row r="1723" spans="2:48" s="31" customFormat="1" x14ac:dyDescent="0.2">
      <c r="B1723" s="215"/>
      <c r="C1723" s="215"/>
      <c r="D1723" s="215"/>
      <c r="E1723" s="215"/>
      <c r="F1723" s="215"/>
      <c r="G1723" s="215"/>
      <c r="H1723" s="215"/>
      <c r="I1723" s="215"/>
      <c r="J1723" s="215"/>
      <c r="K1723" s="215"/>
      <c r="L1723" s="215"/>
      <c r="M1723" s="215"/>
      <c r="N1723" s="33"/>
      <c r="P1723" s="33"/>
      <c r="Q1723" s="33"/>
      <c r="S1723" s="33"/>
      <c r="T1723" s="34"/>
      <c r="U1723" s="34"/>
      <c r="V1723" s="34"/>
      <c r="AK1723" s="33"/>
      <c r="AT1723" s="33"/>
      <c r="AU1723" s="33"/>
      <c r="AV1723" s="33"/>
    </row>
    <row r="1724" spans="2:48" s="31" customFormat="1" x14ac:dyDescent="0.2">
      <c r="B1724" s="215"/>
      <c r="C1724" s="215"/>
      <c r="D1724" s="215"/>
      <c r="E1724" s="215"/>
      <c r="F1724" s="215"/>
      <c r="G1724" s="215"/>
      <c r="H1724" s="215"/>
      <c r="I1724" s="215"/>
      <c r="J1724" s="215"/>
      <c r="K1724" s="215"/>
      <c r="L1724" s="215"/>
      <c r="M1724" s="215"/>
      <c r="N1724" s="33"/>
      <c r="P1724" s="33"/>
      <c r="Q1724" s="33"/>
      <c r="S1724" s="33"/>
      <c r="T1724" s="34"/>
      <c r="U1724" s="34"/>
      <c r="V1724" s="34"/>
      <c r="AK1724" s="33"/>
      <c r="AT1724" s="33"/>
      <c r="AU1724" s="33"/>
      <c r="AV1724" s="33"/>
    </row>
    <row r="1725" spans="2:48" s="31" customFormat="1" x14ac:dyDescent="0.2">
      <c r="B1725" s="215"/>
      <c r="C1725" s="215"/>
      <c r="D1725" s="215"/>
      <c r="E1725" s="215"/>
      <c r="F1725" s="215"/>
      <c r="G1725" s="215"/>
      <c r="H1725" s="215"/>
      <c r="I1725" s="215"/>
      <c r="J1725" s="215"/>
      <c r="K1725" s="215"/>
      <c r="L1725" s="215"/>
      <c r="M1725" s="215"/>
      <c r="N1725" s="33"/>
      <c r="P1725" s="33"/>
      <c r="Q1725" s="33"/>
      <c r="S1725" s="33"/>
      <c r="T1725" s="34"/>
      <c r="U1725" s="34"/>
      <c r="V1725" s="34"/>
      <c r="AK1725" s="33"/>
      <c r="AT1725" s="33"/>
      <c r="AU1725" s="33"/>
      <c r="AV1725" s="33"/>
    </row>
    <row r="1726" spans="2:48" s="31" customFormat="1" x14ac:dyDescent="0.2">
      <c r="B1726" s="215"/>
      <c r="C1726" s="215"/>
      <c r="D1726" s="215"/>
      <c r="E1726" s="215"/>
      <c r="F1726" s="215"/>
      <c r="G1726" s="215"/>
      <c r="H1726" s="215"/>
      <c r="I1726" s="215"/>
      <c r="J1726" s="215"/>
      <c r="K1726" s="215"/>
      <c r="L1726" s="215"/>
      <c r="M1726" s="215"/>
      <c r="N1726" s="33"/>
      <c r="P1726" s="33"/>
      <c r="Q1726" s="33"/>
      <c r="S1726" s="33"/>
      <c r="T1726" s="34"/>
      <c r="U1726" s="34"/>
      <c r="V1726" s="34"/>
      <c r="AK1726" s="33"/>
      <c r="AT1726" s="33"/>
      <c r="AU1726" s="33"/>
      <c r="AV1726" s="33"/>
    </row>
    <row r="1727" spans="2:48" s="31" customFormat="1" x14ac:dyDescent="0.2">
      <c r="B1727" s="215"/>
      <c r="C1727" s="215"/>
      <c r="D1727" s="215"/>
      <c r="E1727" s="215"/>
      <c r="F1727" s="215"/>
      <c r="G1727" s="215"/>
      <c r="H1727" s="215"/>
      <c r="I1727" s="215"/>
      <c r="J1727" s="215"/>
      <c r="K1727" s="215"/>
      <c r="L1727" s="215"/>
      <c r="M1727" s="215"/>
      <c r="N1727" s="33"/>
      <c r="P1727" s="33"/>
      <c r="Q1727" s="33"/>
      <c r="S1727" s="33"/>
      <c r="T1727" s="34"/>
      <c r="U1727" s="34"/>
      <c r="V1727" s="34"/>
      <c r="AK1727" s="33"/>
      <c r="AT1727" s="33"/>
      <c r="AU1727" s="33"/>
      <c r="AV1727" s="33"/>
    </row>
    <row r="1728" spans="2:48" s="31" customFormat="1" x14ac:dyDescent="0.2">
      <c r="B1728" s="215"/>
      <c r="C1728" s="215"/>
      <c r="D1728" s="215"/>
      <c r="E1728" s="215"/>
      <c r="F1728" s="215"/>
      <c r="G1728" s="215"/>
      <c r="H1728" s="215"/>
      <c r="I1728" s="215"/>
      <c r="J1728" s="215"/>
      <c r="K1728" s="215"/>
      <c r="L1728" s="215"/>
      <c r="M1728" s="215"/>
      <c r="N1728" s="33"/>
      <c r="P1728" s="33"/>
      <c r="Q1728" s="33"/>
      <c r="S1728" s="33"/>
      <c r="T1728" s="34"/>
      <c r="U1728" s="34"/>
      <c r="V1728" s="34"/>
      <c r="AK1728" s="33"/>
      <c r="AT1728" s="33"/>
      <c r="AU1728" s="33"/>
      <c r="AV1728" s="33"/>
    </row>
    <row r="1729" spans="2:48" s="31" customFormat="1" x14ac:dyDescent="0.2">
      <c r="B1729" s="215"/>
      <c r="C1729" s="215"/>
      <c r="D1729" s="215"/>
      <c r="E1729" s="215"/>
      <c r="F1729" s="215"/>
      <c r="G1729" s="215"/>
      <c r="H1729" s="215"/>
      <c r="I1729" s="215"/>
      <c r="J1729" s="215"/>
      <c r="K1729" s="215"/>
      <c r="L1729" s="215"/>
      <c r="M1729" s="215"/>
      <c r="N1729" s="33"/>
      <c r="P1729" s="33"/>
      <c r="Q1729" s="33"/>
      <c r="S1729" s="33"/>
      <c r="T1729" s="34"/>
      <c r="U1729" s="34"/>
      <c r="V1729" s="34"/>
      <c r="AK1729" s="33"/>
      <c r="AT1729" s="33"/>
      <c r="AU1729" s="33"/>
      <c r="AV1729" s="33"/>
    </row>
    <row r="1730" spans="2:48" s="31" customFormat="1" x14ac:dyDescent="0.2">
      <c r="B1730" s="215"/>
      <c r="C1730" s="215"/>
      <c r="D1730" s="215"/>
      <c r="E1730" s="215"/>
      <c r="F1730" s="215"/>
      <c r="G1730" s="215"/>
      <c r="H1730" s="215"/>
      <c r="I1730" s="215"/>
      <c r="J1730" s="215"/>
      <c r="K1730" s="215"/>
      <c r="L1730" s="215"/>
      <c r="M1730" s="215"/>
      <c r="N1730" s="33"/>
      <c r="P1730" s="33"/>
      <c r="Q1730" s="33"/>
      <c r="S1730" s="33"/>
      <c r="T1730" s="34"/>
      <c r="U1730" s="34"/>
      <c r="V1730" s="34"/>
      <c r="AK1730" s="33"/>
      <c r="AT1730" s="33"/>
      <c r="AU1730" s="33"/>
      <c r="AV1730" s="33"/>
    </row>
    <row r="1731" spans="2:48" s="31" customFormat="1" x14ac:dyDescent="0.2">
      <c r="B1731" s="215"/>
      <c r="C1731" s="215"/>
      <c r="D1731" s="215"/>
      <c r="E1731" s="215"/>
      <c r="F1731" s="215"/>
      <c r="G1731" s="215"/>
      <c r="H1731" s="215"/>
      <c r="I1731" s="215"/>
      <c r="J1731" s="215"/>
      <c r="K1731" s="215"/>
      <c r="L1731" s="215"/>
      <c r="M1731" s="215"/>
      <c r="N1731" s="33"/>
      <c r="P1731" s="33"/>
      <c r="Q1731" s="33"/>
      <c r="S1731" s="33"/>
      <c r="T1731" s="34"/>
      <c r="U1731" s="34"/>
      <c r="V1731" s="34"/>
      <c r="AK1731" s="33"/>
      <c r="AT1731" s="33"/>
      <c r="AU1731" s="33"/>
      <c r="AV1731" s="33"/>
    </row>
    <row r="1732" spans="2:48" s="31" customFormat="1" x14ac:dyDescent="0.2">
      <c r="B1732" s="215"/>
      <c r="C1732" s="215"/>
      <c r="D1732" s="215"/>
      <c r="E1732" s="215"/>
      <c r="F1732" s="215"/>
      <c r="G1732" s="215"/>
      <c r="H1732" s="215"/>
      <c r="I1732" s="215"/>
      <c r="J1732" s="215"/>
      <c r="K1732" s="215"/>
      <c r="L1732" s="215"/>
      <c r="M1732" s="215"/>
      <c r="N1732" s="33"/>
      <c r="P1732" s="33"/>
      <c r="Q1732" s="33"/>
      <c r="S1732" s="33"/>
      <c r="T1732" s="34"/>
      <c r="U1732" s="34"/>
      <c r="V1732" s="34"/>
      <c r="AK1732" s="33"/>
      <c r="AT1732" s="33"/>
      <c r="AU1732" s="33"/>
      <c r="AV1732" s="33"/>
    </row>
    <row r="1733" spans="2:48" s="31" customFormat="1" x14ac:dyDescent="0.2">
      <c r="B1733" s="215"/>
      <c r="C1733" s="215"/>
      <c r="D1733" s="215"/>
      <c r="E1733" s="215"/>
      <c r="F1733" s="215"/>
      <c r="G1733" s="215"/>
      <c r="H1733" s="215"/>
      <c r="I1733" s="215"/>
      <c r="J1733" s="215"/>
      <c r="K1733" s="215"/>
      <c r="L1733" s="215"/>
      <c r="M1733" s="215"/>
      <c r="N1733" s="33"/>
      <c r="P1733" s="33"/>
      <c r="Q1733" s="33"/>
      <c r="S1733" s="33"/>
      <c r="T1733" s="34"/>
      <c r="U1733" s="34"/>
      <c r="V1733" s="34"/>
      <c r="AK1733" s="33"/>
      <c r="AT1733" s="33"/>
      <c r="AU1733" s="33"/>
      <c r="AV1733" s="33"/>
    </row>
    <row r="1734" spans="2:48" s="31" customFormat="1" x14ac:dyDescent="0.2">
      <c r="B1734" s="215"/>
      <c r="C1734" s="215"/>
      <c r="D1734" s="215"/>
      <c r="E1734" s="215"/>
      <c r="F1734" s="215"/>
      <c r="G1734" s="215"/>
      <c r="H1734" s="215"/>
      <c r="I1734" s="215"/>
      <c r="J1734" s="215"/>
      <c r="K1734" s="215"/>
      <c r="L1734" s="215"/>
      <c r="M1734" s="215"/>
      <c r="N1734" s="33"/>
      <c r="P1734" s="33"/>
      <c r="Q1734" s="33"/>
      <c r="S1734" s="33"/>
      <c r="T1734" s="34"/>
      <c r="U1734" s="34"/>
      <c r="V1734" s="34"/>
      <c r="AK1734" s="33"/>
      <c r="AT1734" s="33"/>
      <c r="AU1734" s="33"/>
      <c r="AV1734" s="33"/>
    </row>
    <row r="1735" spans="2:48" s="31" customFormat="1" x14ac:dyDescent="0.2">
      <c r="B1735" s="215"/>
      <c r="C1735" s="215"/>
      <c r="D1735" s="215"/>
      <c r="E1735" s="215"/>
      <c r="F1735" s="215"/>
      <c r="G1735" s="215"/>
      <c r="H1735" s="215"/>
      <c r="I1735" s="215"/>
      <c r="J1735" s="215"/>
      <c r="K1735" s="215"/>
      <c r="L1735" s="215"/>
      <c r="M1735" s="215"/>
      <c r="N1735" s="33"/>
      <c r="P1735" s="33"/>
      <c r="Q1735" s="33"/>
      <c r="S1735" s="33"/>
      <c r="T1735" s="34"/>
      <c r="U1735" s="34"/>
      <c r="V1735" s="34"/>
      <c r="AK1735" s="33"/>
      <c r="AT1735" s="33"/>
      <c r="AU1735" s="33"/>
      <c r="AV1735" s="33"/>
    </row>
    <row r="1736" spans="2:48" s="31" customFormat="1" x14ac:dyDescent="0.2">
      <c r="B1736" s="215"/>
      <c r="C1736" s="215"/>
      <c r="D1736" s="215"/>
      <c r="E1736" s="215"/>
      <c r="F1736" s="215"/>
      <c r="G1736" s="215"/>
      <c r="H1736" s="215"/>
      <c r="I1736" s="215"/>
      <c r="J1736" s="215"/>
      <c r="K1736" s="215"/>
      <c r="L1736" s="215"/>
      <c r="M1736" s="215"/>
      <c r="N1736" s="33"/>
      <c r="P1736" s="33"/>
      <c r="Q1736" s="33"/>
      <c r="S1736" s="33"/>
      <c r="T1736" s="34"/>
      <c r="U1736" s="34"/>
      <c r="V1736" s="34"/>
      <c r="AK1736" s="33"/>
      <c r="AT1736" s="33"/>
      <c r="AU1736" s="33"/>
      <c r="AV1736" s="33"/>
    </row>
    <row r="1737" spans="2:48" s="31" customFormat="1" x14ac:dyDescent="0.2">
      <c r="B1737" s="215"/>
      <c r="C1737" s="215"/>
      <c r="D1737" s="215"/>
      <c r="E1737" s="215"/>
      <c r="F1737" s="215"/>
      <c r="G1737" s="215"/>
      <c r="H1737" s="215"/>
      <c r="I1737" s="215"/>
      <c r="J1737" s="215"/>
      <c r="K1737" s="215"/>
      <c r="L1737" s="215"/>
      <c r="M1737" s="215"/>
      <c r="N1737" s="33"/>
      <c r="P1737" s="33"/>
      <c r="Q1737" s="33"/>
      <c r="S1737" s="33"/>
      <c r="T1737" s="34"/>
      <c r="U1737" s="34"/>
      <c r="V1737" s="34"/>
      <c r="AK1737" s="33"/>
      <c r="AT1737" s="33"/>
      <c r="AU1737" s="33"/>
      <c r="AV1737" s="33"/>
    </row>
    <row r="1738" spans="2:48" s="31" customFormat="1" x14ac:dyDescent="0.2">
      <c r="B1738" s="215"/>
      <c r="C1738" s="215"/>
      <c r="D1738" s="215"/>
      <c r="E1738" s="215"/>
      <c r="F1738" s="215"/>
      <c r="G1738" s="215"/>
      <c r="H1738" s="215"/>
      <c r="I1738" s="215"/>
      <c r="J1738" s="215"/>
      <c r="K1738" s="215"/>
      <c r="L1738" s="215"/>
      <c r="M1738" s="215"/>
      <c r="N1738" s="33"/>
      <c r="P1738" s="33"/>
      <c r="Q1738" s="33"/>
      <c r="S1738" s="33"/>
      <c r="T1738" s="34"/>
      <c r="U1738" s="34"/>
      <c r="V1738" s="34"/>
      <c r="AK1738" s="33"/>
      <c r="AT1738" s="33"/>
      <c r="AU1738" s="33"/>
      <c r="AV1738" s="33"/>
    </row>
    <row r="1739" spans="2:48" s="31" customFormat="1" x14ac:dyDescent="0.2">
      <c r="B1739" s="215"/>
      <c r="C1739" s="215"/>
      <c r="D1739" s="215"/>
      <c r="E1739" s="215"/>
      <c r="F1739" s="215"/>
      <c r="G1739" s="215"/>
      <c r="H1739" s="215"/>
      <c r="I1739" s="215"/>
      <c r="J1739" s="215"/>
      <c r="K1739" s="215"/>
      <c r="L1739" s="215"/>
      <c r="M1739" s="215"/>
      <c r="N1739" s="33"/>
      <c r="P1739" s="33"/>
      <c r="Q1739" s="33"/>
      <c r="S1739" s="33"/>
      <c r="T1739" s="34"/>
      <c r="U1739" s="34"/>
      <c r="V1739" s="34"/>
      <c r="AK1739" s="33"/>
      <c r="AT1739" s="33"/>
      <c r="AU1739" s="33"/>
      <c r="AV1739" s="33"/>
    </row>
    <row r="1740" spans="2:48" s="31" customFormat="1" x14ac:dyDescent="0.2">
      <c r="B1740" s="215"/>
      <c r="C1740" s="215"/>
      <c r="D1740" s="215"/>
      <c r="E1740" s="215"/>
      <c r="F1740" s="215"/>
      <c r="G1740" s="215"/>
      <c r="H1740" s="215"/>
      <c r="I1740" s="215"/>
      <c r="J1740" s="215"/>
      <c r="K1740" s="215"/>
      <c r="L1740" s="215"/>
      <c r="M1740" s="215"/>
      <c r="N1740" s="33"/>
      <c r="P1740" s="33"/>
      <c r="Q1740" s="33"/>
      <c r="S1740" s="33"/>
      <c r="T1740" s="34"/>
      <c r="U1740" s="34"/>
      <c r="V1740" s="34"/>
      <c r="AK1740" s="33"/>
      <c r="AT1740" s="33"/>
      <c r="AU1740" s="33"/>
      <c r="AV1740" s="33"/>
    </row>
    <row r="1741" spans="2:48" s="31" customFormat="1" x14ac:dyDescent="0.2">
      <c r="B1741" s="215"/>
      <c r="C1741" s="215"/>
      <c r="D1741" s="215"/>
      <c r="E1741" s="215"/>
      <c r="F1741" s="215"/>
      <c r="G1741" s="215"/>
      <c r="H1741" s="215"/>
      <c r="I1741" s="215"/>
      <c r="J1741" s="215"/>
      <c r="K1741" s="215"/>
      <c r="L1741" s="215"/>
      <c r="M1741" s="215"/>
      <c r="N1741" s="33"/>
      <c r="P1741" s="33"/>
      <c r="Q1741" s="33"/>
      <c r="S1741" s="33"/>
      <c r="T1741" s="34"/>
      <c r="U1741" s="34"/>
      <c r="V1741" s="34"/>
      <c r="AK1741" s="33"/>
      <c r="AT1741" s="33"/>
      <c r="AU1741" s="33"/>
      <c r="AV1741" s="33"/>
    </row>
    <row r="1742" spans="2:48" s="31" customFormat="1" x14ac:dyDescent="0.2">
      <c r="B1742" s="215"/>
      <c r="C1742" s="215"/>
      <c r="D1742" s="215"/>
      <c r="E1742" s="215"/>
      <c r="F1742" s="215"/>
      <c r="G1742" s="215"/>
      <c r="H1742" s="215"/>
      <c r="I1742" s="215"/>
      <c r="J1742" s="215"/>
      <c r="K1742" s="215"/>
      <c r="L1742" s="215"/>
      <c r="M1742" s="215"/>
      <c r="N1742" s="33"/>
      <c r="P1742" s="33"/>
      <c r="Q1742" s="33"/>
      <c r="S1742" s="33"/>
      <c r="T1742" s="34"/>
      <c r="U1742" s="34"/>
      <c r="V1742" s="34"/>
      <c r="AK1742" s="33"/>
      <c r="AT1742" s="33"/>
      <c r="AU1742" s="33"/>
      <c r="AV1742" s="33"/>
    </row>
    <row r="1743" spans="2:48" s="31" customFormat="1" x14ac:dyDescent="0.2">
      <c r="B1743" s="215"/>
      <c r="C1743" s="215"/>
      <c r="D1743" s="215"/>
      <c r="E1743" s="215"/>
      <c r="F1743" s="215"/>
      <c r="G1743" s="215"/>
      <c r="H1743" s="215"/>
      <c r="I1743" s="215"/>
      <c r="J1743" s="215"/>
      <c r="K1743" s="215"/>
      <c r="L1743" s="215"/>
      <c r="M1743" s="215"/>
      <c r="N1743" s="33"/>
      <c r="P1743" s="33"/>
      <c r="Q1743" s="33"/>
      <c r="S1743" s="33"/>
      <c r="T1743" s="34"/>
      <c r="U1743" s="34"/>
      <c r="V1743" s="34"/>
      <c r="AK1743" s="33"/>
      <c r="AT1743" s="33"/>
      <c r="AU1743" s="33"/>
      <c r="AV1743" s="33"/>
    </row>
    <row r="1744" spans="2:48" s="31" customFormat="1" x14ac:dyDescent="0.2">
      <c r="B1744" s="215"/>
      <c r="C1744" s="215"/>
      <c r="D1744" s="215"/>
      <c r="E1744" s="215"/>
      <c r="F1744" s="215"/>
      <c r="G1744" s="215"/>
      <c r="H1744" s="215"/>
      <c r="I1744" s="215"/>
      <c r="J1744" s="215"/>
      <c r="K1744" s="215"/>
      <c r="L1744" s="215"/>
      <c r="M1744" s="215"/>
      <c r="N1744" s="33"/>
      <c r="P1744" s="33"/>
      <c r="Q1744" s="33"/>
      <c r="S1744" s="33"/>
      <c r="T1744" s="34"/>
      <c r="U1744" s="34"/>
      <c r="V1744" s="34"/>
      <c r="AK1744" s="33"/>
      <c r="AT1744" s="33"/>
      <c r="AU1744" s="33"/>
      <c r="AV1744" s="33"/>
    </row>
    <row r="1745" spans="2:48" s="31" customFormat="1" x14ac:dyDescent="0.2">
      <c r="B1745" s="215"/>
      <c r="C1745" s="215"/>
      <c r="D1745" s="215"/>
      <c r="E1745" s="215"/>
      <c r="F1745" s="215"/>
      <c r="G1745" s="215"/>
      <c r="H1745" s="215"/>
      <c r="I1745" s="215"/>
      <c r="J1745" s="215"/>
      <c r="K1745" s="215"/>
      <c r="L1745" s="215"/>
      <c r="M1745" s="215"/>
      <c r="N1745" s="33"/>
      <c r="P1745" s="33"/>
      <c r="Q1745" s="33"/>
      <c r="S1745" s="33"/>
      <c r="T1745" s="34"/>
      <c r="U1745" s="34"/>
      <c r="V1745" s="34"/>
      <c r="AK1745" s="33"/>
      <c r="AT1745" s="33"/>
      <c r="AU1745" s="33"/>
      <c r="AV1745" s="33"/>
    </row>
    <row r="1746" spans="2:48" s="31" customFormat="1" x14ac:dyDescent="0.2">
      <c r="B1746" s="215"/>
      <c r="C1746" s="215"/>
      <c r="D1746" s="215"/>
      <c r="E1746" s="215"/>
      <c r="F1746" s="215"/>
      <c r="G1746" s="215"/>
      <c r="H1746" s="215"/>
      <c r="I1746" s="215"/>
      <c r="J1746" s="215"/>
      <c r="K1746" s="215"/>
      <c r="L1746" s="215"/>
      <c r="M1746" s="215"/>
      <c r="N1746" s="33"/>
      <c r="P1746" s="33"/>
      <c r="Q1746" s="33"/>
      <c r="S1746" s="33"/>
      <c r="T1746" s="34"/>
      <c r="U1746" s="34"/>
      <c r="V1746" s="34"/>
      <c r="AK1746" s="33"/>
      <c r="AT1746" s="33"/>
      <c r="AU1746" s="33"/>
      <c r="AV1746" s="33"/>
    </row>
    <row r="1747" spans="2:48" s="31" customFormat="1" x14ac:dyDescent="0.2">
      <c r="B1747" s="215"/>
      <c r="C1747" s="215"/>
      <c r="D1747" s="215"/>
      <c r="E1747" s="215"/>
      <c r="F1747" s="215"/>
      <c r="G1747" s="215"/>
      <c r="H1747" s="215"/>
      <c r="I1747" s="215"/>
      <c r="J1747" s="215"/>
      <c r="K1747" s="215"/>
      <c r="L1747" s="215"/>
      <c r="M1747" s="215"/>
      <c r="N1747" s="33"/>
      <c r="P1747" s="33"/>
      <c r="Q1747" s="33"/>
      <c r="S1747" s="33"/>
      <c r="T1747" s="34"/>
      <c r="U1747" s="34"/>
      <c r="V1747" s="34"/>
      <c r="AK1747" s="33"/>
      <c r="AT1747" s="33"/>
      <c r="AU1747" s="33"/>
      <c r="AV1747" s="33"/>
    </row>
    <row r="1748" spans="2:48" s="31" customFormat="1" x14ac:dyDescent="0.2">
      <c r="B1748" s="215"/>
      <c r="C1748" s="215"/>
      <c r="D1748" s="215"/>
      <c r="E1748" s="215"/>
      <c r="F1748" s="215"/>
      <c r="G1748" s="215"/>
      <c r="H1748" s="215"/>
      <c r="I1748" s="215"/>
      <c r="J1748" s="215"/>
      <c r="K1748" s="215"/>
      <c r="L1748" s="215"/>
      <c r="M1748" s="215"/>
      <c r="N1748" s="33"/>
      <c r="P1748" s="33"/>
      <c r="Q1748" s="33"/>
      <c r="S1748" s="33"/>
      <c r="T1748" s="34"/>
      <c r="U1748" s="34"/>
      <c r="V1748" s="34"/>
      <c r="AK1748" s="33"/>
      <c r="AT1748" s="33"/>
      <c r="AU1748" s="33"/>
      <c r="AV1748" s="33"/>
    </row>
    <row r="1749" spans="2:48" s="31" customFormat="1" x14ac:dyDescent="0.2">
      <c r="B1749" s="215"/>
      <c r="C1749" s="215"/>
      <c r="D1749" s="215"/>
      <c r="E1749" s="215"/>
      <c r="F1749" s="215"/>
      <c r="G1749" s="215"/>
      <c r="H1749" s="215"/>
      <c r="I1749" s="215"/>
      <c r="J1749" s="215"/>
      <c r="K1749" s="215"/>
      <c r="L1749" s="215"/>
      <c r="M1749" s="215"/>
      <c r="N1749" s="33"/>
      <c r="P1749" s="33"/>
      <c r="Q1749" s="33"/>
      <c r="S1749" s="33"/>
      <c r="T1749" s="34"/>
      <c r="U1749" s="34"/>
      <c r="V1749" s="34"/>
      <c r="AK1749" s="33"/>
      <c r="AT1749" s="33"/>
      <c r="AU1749" s="33"/>
      <c r="AV1749" s="33"/>
    </row>
    <row r="1750" spans="2:48" s="31" customFormat="1" x14ac:dyDescent="0.2">
      <c r="B1750" s="215"/>
      <c r="C1750" s="215"/>
      <c r="D1750" s="215"/>
      <c r="E1750" s="215"/>
      <c r="F1750" s="215"/>
      <c r="G1750" s="215"/>
      <c r="H1750" s="215"/>
      <c r="I1750" s="215"/>
      <c r="J1750" s="215"/>
      <c r="K1750" s="215"/>
      <c r="L1750" s="215"/>
      <c r="M1750" s="215"/>
      <c r="N1750" s="33"/>
      <c r="P1750" s="33"/>
      <c r="Q1750" s="33"/>
      <c r="S1750" s="33"/>
      <c r="T1750" s="34"/>
      <c r="U1750" s="34"/>
      <c r="V1750" s="34"/>
      <c r="AK1750" s="33"/>
      <c r="AT1750" s="33"/>
      <c r="AU1750" s="33"/>
      <c r="AV1750" s="33"/>
    </row>
    <row r="1751" spans="2:48" s="31" customFormat="1" x14ac:dyDescent="0.2">
      <c r="B1751" s="215"/>
      <c r="C1751" s="215"/>
      <c r="D1751" s="215"/>
      <c r="E1751" s="215"/>
      <c r="F1751" s="215"/>
      <c r="G1751" s="215"/>
      <c r="H1751" s="215"/>
      <c r="I1751" s="215"/>
      <c r="J1751" s="215"/>
      <c r="K1751" s="215"/>
      <c r="L1751" s="215"/>
      <c r="M1751" s="215"/>
      <c r="N1751" s="33"/>
      <c r="P1751" s="33"/>
      <c r="Q1751" s="33"/>
      <c r="S1751" s="33"/>
      <c r="T1751" s="34"/>
      <c r="U1751" s="34"/>
      <c r="V1751" s="34"/>
      <c r="AK1751" s="33"/>
      <c r="AT1751" s="33"/>
      <c r="AU1751" s="33"/>
      <c r="AV1751" s="33"/>
    </row>
    <row r="1752" spans="2:48" s="31" customFormat="1" x14ac:dyDescent="0.2">
      <c r="B1752" s="215"/>
      <c r="C1752" s="215"/>
      <c r="D1752" s="215"/>
      <c r="E1752" s="215"/>
      <c r="F1752" s="215"/>
      <c r="G1752" s="215"/>
      <c r="H1752" s="215"/>
      <c r="I1752" s="215"/>
      <c r="J1752" s="215"/>
      <c r="K1752" s="215"/>
      <c r="L1752" s="215"/>
      <c r="M1752" s="215"/>
      <c r="N1752" s="33"/>
      <c r="P1752" s="33"/>
      <c r="Q1752" s="33"/>
      <c r="S1752" s="33"/>
      <c r="T1752" s="34"/>
      <c r="U1752" s="34"/>
      <c r="V1752" s="34"/>
      <c r="AK1752" s="33"/>
      <c r="AT1752" s="33"/>
      <c r="AU1752" s="33"/>
      <c r="AV1752" s="33"/>
    </row>
    <row r="1753" spans="2:48" s="31" customFormat="1" x14ac:dyDescent="0.2">
      <c r="B1753" s="215"/>
      <c r="C1753" s="215"/>
      <c r="D1753" s="215"/>
      <c r="E1753" s="215"/>
      <c r="F1753" s="215"/>
      <c r="G1753" s="215"/>
      <c r="H1753" s="215"/>
      <c r="I1753" s="215"/>
      <c r="J1753" s="215"/>
      <c r="K1753" s="215"/>
      <c r="L1753" s="215"/>
      <c r="M1753" s="215"/>
      <c r="N1753" s="33"/>
      <c r="P1753" s="33"/>
      <c r="Q1753" s="33"/>
      <c r="S1753" s="33"/>
      <c r="T1753" s="34"/>
      <c r="U1753" s="34"/>
      <c r="V1753" s="34"/>
      <c r="AK1753" s="33"/>
      <c r="AT1753" s="33"/>
      <c r="AU1753" s="33"/>
      <c r="AV1753" s="33"/>
    </row>
    <row r="1754" spans="2:48" s="31" customFormat="1" x14ac:dyDescent="0.2">
      <c r="B1754" s="215"/>
      <c r="C1754" s="215"/>
      <c r="D1754" s="215"/>
      <c r="E1754" s="215"/>
      <c r="F1754" s="215"/>
      <c r="G1754" s="215"/>
      <c r="H1754" s="215"/>
      <c r="I1754" s="215"/>
      <c r="J1754" s="215"/>
      <c r="K1754" s="215"/>
      <c r="L1754" s="215"/>
      <c r="M1754" s="215"/>
      <c r="N1754" s="33"/>
      <c r="P1754" s="33"/>
      <c r="Q1754" s="33"/>
      <c r="S1754" s="33"/>
      <c r="T1754" s="34"/>
      <c r="U1754" s="34"/>
      <c r="V1754" s="34"/>
      <c r="AK1754" s="33"/>
      <c r="AT1754" s="33"/>
      <c r="AU1754" s="33"/>
      <c r="AV1754" s="33"/>
    </row>
    <row r="1755" spans="2:48" s="31" customFormat="1" x14ac:dyDescent="0.2">
      <c r="B1755" s="215"/>
      <c r="C1755" s="215"/>
      <c r="D1755" s="215"/>
      <c r="E1755" s="215"/>
      <c r="F1755" s="215"/>
      <c r="G1755" s="215"/>
      <c r="H1755" s="215"/>
      <c r="I1755" s="215"/>
      <c r="J1755" s="215"/>
      <c r="K1755" s="215"/>
      <c r="L1755" s="215"/>
      <c r="M1755" s="215"/>
      <c r="N1755" s="33"/>
      <c r="P1755" s="33"/>
      <c r="Q1755" s="33"/>
      <c r="S1755" s="33"/>
      <c r="T1755" s="34"/>
      <c r="U1755" s="34"/>
      <c r="V1755" s="34"/>
      <c r="AK1755" s="33"/>
      <c r="AT1755" s="33"/>
      <c r="AU1755" s="33"/>
      <c r="AV1755" s="33"/>
    </row>
    <row r="1756" spans="2:48" s="31" customFormat="1" x14ac:dyDescent="0.2">
      <c r="B1756" s="215"/>
      <c r="C1756" s="215"/>
      <c r="D1756" s="215"/>
      <c r="E1756" s="215"/>
      <c r="F1756" s="215"/>
      <c r="G1756" s="215"/>
      <c r="H1756" s="215"/>
      <c r="I1756" s="215"/>
      <c r="J1756" s="215"/>
      <c r="K1756" s="215"/>
      <c r="L1756" s="215"/>
      <c r="M1756" s="215"/>
      <c r="N1756" s="33"/>
      <c r="P1756" s="33"/>
      <c r="Q1756" s="33"/>
      <c r="S1756" s="33"/>
      <c r="T1756" s="34"/>
      <c r="U1756" s="34"/>
      <c r="V1756" s="34"/>
      <c r="AK1756" s="33"/>
      <c r="AT1756" s="33"/>
      <c r="AU1756" s="33"/>
      <c r="AV1756" s="33"/>
    </row>
    <row r="1757" spans="2:48" s="31" customFormat="1" x14ac:dyDescent="0.2">
      <c r="B1757" s="215"/>
      <c r="C1757" s="215"/>
      <c r="D1757" s="215"/>
      <c r="E1757" s="215"/>
      <c r="F1757" s="215"/>
      <c r="G1757" s="215"/>
      <c r="H1757" s="215"/>
      <c r="I1757" s="215"/>
      <c r="J1757" s="215"/>
      <c r="K1757" s="215"/>
      <c r="L1757" s="215"/>
      <c r="M1757" s="215"/>
      <c r="N1757" s="33"/>
      <c r="P1757" s="33"/>
      <c r="Q1757" s="33"/>
      <c r="S1757" s="33"/>
      <c r="T1757" s="34"/>
      <c r="U1757" s="34"/>
      <c r="V1757" s="34"/>
      <c r="AK1757" s="33"/>
      <c r="AT1757" s="33"/>
      <c r="AU1757" s="33"/>
      <c r="AV1757" s="33"/>
    </row>
    <row r="1758" spans="2:48" s="31" customFormat="1" x14ac:dyDescent="0.2">
      <c r="B1758" s="215"/>
      <c r="C1758" s="215"/>
      <c r="D1758" s="215"/>
      <c r="E1758" s="215"/>
      <c r="F1758" s="215"/>
      <c r="G1758" s="215"/>
      <c r="H1758" s="215"/>
      <c r="I1758" s="215"/>
      <c r="J1758" s="215"/>
      <c r="K1758" s="215"/>
      <c r="L1758" s="215"/>
      <c r="M1758" s="215"/>
      <c r="N1758" s="33"/>
      <c r="P1758" s="33"/>
      <c r="Q1758" s="33"/>
      <c r="S1758" s="33"/>
      <c r="T1758" s="34"/>
      <c r="U1758" s="34"/>
      <c r="V1758" s="34"/>
      <c r="AK1758" s="33"/>
      <c r="AT1758" s="33"/>
      <c r="AU1758" s="33"/>
      <c r="AV1758" s="33"/>
    </row>
    <row r="1759" spans="2:48" s="31" customFormat="1" x14ac:dyDescent="0.2">
      <c r="B1759" s="215"/>
      <c r="C1759" s="215"/>
      <c r="D1759" s="215"/>
      <c r="E1759" s="215"/>
      <c r="F1759" s="215"/>
      <c r="G1759" s="215"/>
      <c r="H1759" s="215"/>
      <c r="I1759" s="215"/>
      <c r="J1759" s="215"/>
      <c r="K1759" s="215"/>
      <c r="L1759" s="215"/>
      <c r="M1759" s="215"/>
      <c r="N1759" s="33"/>
      <c r="P1759" s="33"/>
      <c r="Q1759" s="33"/>
      <c r="S1759" s="33"/>
      <c r="T1759" s="34"/>
      <c r="U1759" s="34"/>
      <c r="V1759" s="34"/>
      <c r="AK1759" s="33"/>
      <c r="AT1759" s="33"/>
      <c r="AU1759" s="33"/>
      <c r="AV1759" s="33"/>
    </row>
    <row r="1760" spans="2:48" s="31" customFormat="1" x14ac:dyDescent="0.2">
      <c r="B1760" s="215"/>
      <c r="C1760" s="215"/>
      <c r="D1760" s="215"/>
      <c r="E1760" s="215"/>
      <c r="F1760" s="215"/>
      <c r="G1760" s="215"/>
      <c r="H1760" s="215"/>
      <c r="I1760" s="215"/>
      <c r="J1760" s="215"/>
      <c r="K1760" s="215"/>
      <c r="L1760" s="215"/>
      <c r="M1760" s="215"/>
      <c r="N1760" s="33"/>
      <c r="P1760" s="33"/>
      <c r="Q1760" s="33"/>
      <c r="S1760" s="33"/>
      <c r="T1760" s="34"/>
      <c r="U1760" s="34"/>
      <c r="V1760" s="34"/>
      <c r="AK1760" s="33"/>
      <c r="AT1760" s="33"/>
      <c r="AU1760" s="33"/>
      <c r="AV1760" s="33"/>
    </row>
    <row r="1761" spans="2:48" s="31" customFormat="1" x14ac:dyDescent="0.2">
      <c r="B1761" s="215"/>
      <c r="C1761" s="215"/>
      <c r="D1761" s="215"/>
      <c r="E1761" s="215"/>
      <c r="F1761" s="215"/>
      <c r="G1761" s="215"/>
      <c r="H1761" s="215"/>
      <c r="I1761" s="215"/>
      <c r="J1761" s="215"/>
      <c r="K1761" s="215"/>
      <c r="L1761" s="215"/>
      <c r="M1761" s="215"/>
      <c r="N1761" s="33"/>
      <c r="P1761" s="33"/>
      <c r="Q1761" s="33"/>
      <c r="S1761" s="33"/>
      <c r="T1761" s="34"/>
      <c r="U1761" s="34"/>
      <c r="V1761" s="34"/>
      <c r="AK1761" s="33"/>
      <c r="AT1761" s="33"/>
      <c r="AU1761" s="33"/>
      <c r="AV1761" s="33"/>
    </row>
    <row r="1762" spans="2:48" s="31" customFormat="1" x14ac:dyDescent="0.2">
      <c r="B1762" s="215"/>
      <c r="C1762" s="215"/>
      <c r="D1762" s="215"/>
      <c r="E1762" s="215"/>
      <c r="F1762" s="215"/>
      <c r="G1762" s="215"/>
      <c r="H1762" s="215"/>
      <c r="I1762" s="215"/>
      <c r="J1762" s="215"/>
      <c r="K1762" s="215"/>
      <c r="L1762" s="215"/>
      <c r="M1762" s="215"/>
      <c r="N1762" s="33"/>
      <c r="P1762" s="33"/>
      <c r="Q1762" s="33"/>
      <c r="S1762" s="33"/>
      <c r="T1762" s="34"/>
      <c r="U1762" s="34"/>
      <c r="V1762" s="34"/>
      <c r="AK1762" s="33"/>
      <c r="AT1762" s="33"/>
      <c r="AU1762" s="33"/>
      <c r="AV1762" s="33"/>
    </row>
    <row r="1763" spans="2:48" s="31" customFormat="1" x14ac:dyDescent="0.2">
      <c r="B1763" s="215"/>
      <c r="C1763" s="215"/>
      <c r="D1763" s="215"/>
      <c r="E1763" s="215"/>
      <c r="F1763" s="215"/>
      <c r="G1763" s="215"/>
      <c r="H1763" s="215"/>
      <c r="I1763" s="215"/>
      <c r="J1763" s="215"/>
      <c r="K1763" s="215"/>
      <c r="L1763" s="215"/>
      <c r="M1763" s="215"/>
      <c r="N1763" s="33"/>
      <c r="P1763" s="33"/>
      <c r="Q1763" s="33"/>
      <c r="S1763" s="33"/>
      <c r="T1763" s="34"/>
      <c r="U1763" s="34"/>
      <c r="V1763" s="34"/>
      <c r="AK1763" s="33"/>
      <c r="AT1763" s="33"/>
      <c r="AU1763" s="33"/>
      <c r="AV1763" s="33"/>
    </row>
    <row r="1764" spans="2:48" s="31" customFormat="1" x14ac:dyDescent="0.2">
      <c r="B1764" s="215"/>
      <c r="C1764" s="215"/>
      <c r="D1764" s="215"/>
      <c r="E1764" s="215"/>
      <c r="F1764" s="215"/>
      <c r="G1764" s="215"/>
      <c r="H1764" s="215"/>
      <c r="I1764" s="215"/>
      <c r="J1764" s="215"/>
      <c r="K1764" s="215"/>
      <c r="L1764" s="215"/>
      <c r="M1764" s="215"/>
      <c r="N1764" s="33"/>
      <c r="P1764" s="33"/>
      <c r="Q1764" s="33"/>
      <c r="S1764" s="33"/>
      <c r="T1764" s="34"/>
      <c r="U1764" s="34"/>
      <c r="V1764" s="34"/>
      <c r="AK1764" s="33"/>
      <c r="AT1764" s="33"/>
      <c r="AU1764" s="33"/>
      <c r="AV1764" s="33"/>
    </row>
    <row r="1765" spans="2:48" s="31" customFormat="1" x14ac:dyDescent="0.2">
      <c r="B1765" s="215"/>
      <c r="C1765" s="215"/>
      <c r="D1765" s="215"/>
      <c r="E1765" s="215"/>
      <c r="F1765" s="215"/>
      <c r="G1765" s="215"/>
      <c r="H1765" s="215"/>
      <c r="I1765" s="215"/>
      <c r="J1765" s="215"/>
      <c r="K1765" s="215"/>
      <c r="L1765" s="215"/>
      <c r="M1765" s="215"/>
      <c r="N1765" s="33"/>
      <c r="P1765" s="33"/>
      <c r="Q1765" s="33"/>
      <c r="S1765" s="33"/>
      <c r="T1765" s="34"/>
      <c r="U1765" s="34"/>
      <c r="V1765" s="34"/>
      <c r="AK1765" s="33"/>
      <c r="AT1765" s="33"/>
      <c r="AU1765" s="33"/>
      <c r="AV1765" s="33"/>
    </row>
    <row r="1766" spans="2:48" s="31" customFormat="1" x14ac:dyDescent="0.2">
      <c r="B1766" s="215"/>
      <c r="C1766" s="215"/>
      <c r="D1766" s="215"/>
      <c r="E1766" s="215"/>
      <c r="F1766" s="215"/>
      <c r="G1766" s="215"/>
      <c r="H1766" s="215"/>
      <c r="I1766" s="215"/>
      <c r="J1766" s="215"/>
      <c r="K1766" s="215"/>
      <c r="L1766" s="215"/>
      <c r="M1766" s="215"/>
      <c r="N1766" s="33"/>
      <c r="P1766" s="33"/>
      <c r="Q1766" s="33"/>
      <c r="S1766" s="33"/>
      <c r="T1766" s="34"/>
      <c r="U1766" s="34"/>
      <c r="V1766" s="34"/>
      <c r="AK1766" s="33"/>
      <c r="AT1766" s="33"/>
      <c r="AU1766" s="33"/>
      <c r="AV1766" s="33"/>
    </row>
    <row r="1767" spans="2:48" s="31" customFormat="1" x14ac:dyDescent="0.2">
      <c r="B1767" s="215"/>
      <c r="C1767" s="215"/>
      <c r="D1767" s="215"/>
      <c r="E1767" s="215"/>
      <c r="F1767" s="215"/>
      <c r="G1767" s="215"/>
      <c r="H1767" s="215"/>
      <c r="I1767" s="215"/>
      <c r="J1767" s="215"/>
      <c r="K1767" s="215"/>
      <c r="L1767" s="215"/>
      <c r="M1767" s="215"/>
      <c r="N1767" s="33"/>
      <c r="P1767" s="33"/>
      <c r="Q1767" s="33"/>
      <c r="S1767" s="33"/>
      <c r="T1767" s="34"/>
      <c r="U1767" s="34"/>
      <c r="V1767" s="34"/>
      <c r="AK1767" s="33"/>
      <c r="AT1767" s="33"/>
      <c r="AU1767" s="33"/>
      <c r="AV1767" s="33"/>
    </row>
    <row r="1768" spans="2:48" s="31" customFormat="1" x14ac:dyDescent="0.2">
      <c r="B1768" s="215"/>
      <c r="C1768" s="215"/>
      <c r="D1768" s="215"/>
      <c r="E1768" s="215"/>
      <c r="F1768" s="215"/>
      <c r="G1768" s="215"/>
      <c r="H1768" s="215"/>
      <c r="I1768" s="215"/>
      <c r="J1768" s="215"/>
      <c r="K1768" s="215"/>
      <c r="L1768" s="215"/>
      <c r="M1768" s="215"/>
      <c r="N1768" s="33"/>
      <c r="P1768" s="33"/>
      <c r="Q1768" s="33"/>
      <c r="S1768" s="33"/>
      <c r="T1768" s="34"/>
      <c r="U1768" s="34"/>
      <c r="V1768" s="34"/>
      <c r="AK1768" s="33"/>
      <c r="AT1768" s="33"/>
      <c r="AU1768" s="33"/>
      <c r="AV1768" s="33"/>
    </row>
    <row r="1769" spans="2:48" s="31" customFormat="1" x14ac:dyDescent="0.2">
      <c r="B1769" s="215"/>
      <c r="C1769" s="215"/>
      <c r="D1769" s="215"/>
      <c r="E1769" s="215"/>
      <c r="F1769" s="215"/>
      <c r="G1769" s="215"/>
      <c r="H1769" s="215"/>
      <c r="I1769" s="215"/>
      <c r="J1769" s="215"/>
      <c r="K1769" s="215"/>
      <c r="L1769" s="215"/>
      <c r="M1769" s="215"/>
      <c r="N1769" s="33"/>
      <c r="P1769" s="33"/>
      <c r="Q1769" s="33"/>
      <c r="S1769" s="33"/>
      <c r="T1769" s="34"/>
      <c r="U1769" s="34"/>
      <c r="V1769" s="34"/>
      <c r="AK1769" s="33"/>
      <c r="AT1769" s="33"/>
      <c r="AU1769" s="33"/>
      <c r="AV1769" s="33"/>
    </row>
    <row r="1770" spans="2:48" s="31" customFormat="1" x14ac:dyDescent="0.2">
      <c r="B1770" s="215"/>
      <c r="C1770" s="215"/>
      <c r="D1770" s="215"/>
      <c r="E1770" s="215"/>
      <c r="F1770" s="215"/>
      <c r="G1770" s="215"/>
      <c r="H1770" s="215"/>
      <c r="I1770" s="215"/>
      <c r="J1770" s="215"/>
      <c r="K1770" s="215"/>
      <c r="L1770" s="215"/>
      <c r="M1770" s="215"/>
      <c r="N1770" s="33"/>
      <c r="P1770" s="33"/>
      <c r="Q1770" s="33"/>
      <c r="S1770" s="33"/>
      <c r="T1770" s="34"/>
      <c r="U1770" s="34"/>
      <c r="V1770" s="34"/>
      <c r="AK1770" s="33"/>
      <c r="AT1770" s="33"/>
      <c r="AU1770" s="33"/>
      <c r="AV1770" s="33"/>
    </row>
    <row r="1771" spans="2:48" s="31" customFormat="1" x14ac:dyDescent="0.2">
      <c r="B1771" s="215"/>
      <c r="C1771" s="215"/>
      <c r="D1771" s="215"/>
      <c r="E1771" s="215"/>
      <c r="F1771" s="215"/>
      <c r="G1771" s="215"/>
      <c r="H1771" s="215"/>
      <c r="I1771" s="215"/>
      <c r="J1771" s="215"/>
      <c r="K1771" s="215"/>
      <c r="L1771" s="215"/>
      <c r="M1771" s="215"/>
      <c r="N1771" s="33"/>
      <c r="P1771" s="33"/>
      <c r="Q1771" s="33"/>
      <c r="S1771" s="33"/>
      <c r="T1771" s="34"/>
      <c r="U1771" s="34"/>
      <c r="V1771" s="34"/>
      <c r="AK1771" s="33"/>
      <c r="AT1771" s="33"/>
      <c r="AU1771" s="33"/>
      <c r="AV1771" s="33"/>
    </row>
    <row r="1772" spans="2:48" s="31" customFormat="1" x14ac:dyDescent="0.2">
      <c r="B1772" s="215"/>
      <c r="C1772" s="215"/>
      <c r="D1772" s="215"/>
      <c r="E1772" s="215"/>
      <c r="F1772" s="215"/>
      <c r="G1772" s="215"/>
      <c r="H1772" s="215"/>
      <c r="I1772" s="215"/>
      <c r="J1772" s="215"/>
      <c r="K1772" s="215"/>
      <c r="L1772" s="215"/>
      <c r="M1772" s="215"/>
      <c r="N1772" s="33"/>
      <c r="P1772" s="33"/>
      <c r="Q1772" s="33"/>
      <c r="S1772" s="33"/>
      <c r="T1772" s="34"/>
      <c r="U1772" s="34"/>
      <c r="V1772" s="34"/>
      <c r="AK1772" s="33"/>
      <c r="AT1772" s="33"/>
      <c r="AU1772" s="33"/>
      <c r="AV1772" s="33"/>
    </row>
    <row r="1773" spans="2:48" s="31" customFormat="1" x14ac:dyDescent="0.2">
      <c r="B1773" s="215"/>
      <c r="C1773" s="215"/>
      <c r="D1773" s="215"/>
      <c r="E1773" s="215"/>
      <c r="F1773" s="215"/>
      <c r="G1773" s="215"/>
      <c r="H1773" s="215"/>
      <c r="I1773" s="215"/>
      <c r="J1773" s="215"/>
      <c r="K1773" s="215"/>
      <c r="L1773" s="215"/>
      <c r="M1773" s="215"/>
      <c r="N1773" s="33"/>
      <c r="P1773" s="33"/>
      <c r="Q1773" s="33"/>
      <c r="S1773" s="33"/>
      <c r="T1773" s="34"/>
      <c r="U1773" s="34"/>
      <c r="V1773" s="34"/>
      <c r="AK1773" s="33"/>
      <c r="AT1773" s="33"/>
      <c r="AU1773" s="33"/>
      <c r="AV1773" s="33"/>
    </row>
    <row r="1774" spans="2:48" s="31" customFormat="1" x14ac:dyDescent="0.2">
      <c r="B1774" s="215"/>
      <c r="C1774" s="215"/>
      <c r="D1774" s="215"/>
      <c r="E1774" s="215"/>
      <c r="F1774" s="215"/>
      <c r="G1774" s="215"/>
      <c r="H1774" s="215"/>
      <c r="I1774" s="215"/>
      <c r="J1774" s="215"/>
      <c r="K1774" s="215"/>
      <c r="L1774" s="215"/>
      <c r="M1774" s="215"/>
      <c r="N1774" s="33"/>
      <c r="P1774" s="33"/>
      <c r="Q1774" s="33"/>
      <c r="S1774" s="33"/>
      <c r="T1774" s="34"/>
      <c r="U1774" s="34"/>
      <c r="V1774" s="34"/>
      <c r="AK1774" s="33"/>
      <c r="AT1774" s="33"/>
      <c r="AU1774" s="33"/>
      <c r="AV1774" s="33"/>
    </row>
    <row r="1775" spans="2:48" s="31" customFormat="1" x14ac:dyDescent="0.2">
      <c r="B1775" s="215"/>
      <c r="C1775" s="215"/>
      <c r="D1775" s="215"/>
      <c r="E1775" s="215"/>
      <c r="F1775" s="215"/>
      <c r="G1775" s="215"/>
      <c r="H1775" s="215"/>
      <c r="I1775" s="215"/>
      <c r="J1775" s="215"/>
      <c r="K1775" s="215"/>
      <c r="L1775" s="215"/>
      <c r="M1775" s="215"/>
      <c r="N1775" s="33"/>
      <c r="P1775" s="33"/>
      <c r="Q1775" s="33"/>
      <c r="S1775" s="33"/>
      <c r="T1775" s="34"/>
      <c r="U1775" s="34"/>
      <c r="V1775" s="34"/>
      <c r="AK1775" s="33"/>
      <c r="AT1775" s="33"/>
      <c r="AU1775" s="33"/>
      <c r="AV1775" s="33"/>
    </row>
    <row r="1776" spans="2:48" s="31" customFormat="1" x14ac:dyDescent="0.2">
      <c r="B1776" s="215"/>
      <c r="C1776" s="215"/>
      <c r="D1776" s="215"/>
      <c r="E1776" s="215"/>
      <c r="F1776" s="215"/>
      <c r="G1776" s="215"/>
      <c r="H1776" s="215"/>
      <c r="I1776" s="215"/>
      <c r="J1776" s="215"/>
      <c r="K1776" s="215"/>
      <c r="L1776" s="215"/>
      <c r="M1776" s="215"/>
      <c r="N1776" s="33"/>
      <c r="P1776" s="33"/>
      <c r="Q1776" s="33"/>
      <c r="S1776" s="33"/>
      <c r="T1776" s="34"/>
      <c r="U1776" s="34"/>
      <c r="V1776" s="34"/>
      <c r="AK1776" s="33"/>
      <c r="AT1776" s="33"/>
      <c r="AU1776" s="33"/>
      <c r="AV1776" s="33"/>
    </row>
    <row r="1777" spans="2:48" s="31" customFormat="1" x14ac:dyDescent="0.2">
      <c r="B1777" s="215"/>
      <c r="C1777" s="215"/>
      <c r="D1777" s="215"/>
      <c r="E1777" s="215"/>
      <c r="F1777" s="215"/>
      <c r="G1777" s="215"/>
      <c r="H1777" s="215"/>
      <c r="I1777" s="215"/>
      <c r="J1777" s="215"/>
      <c r="K1777" s="215"/>
      <c r="L1777" s="215"/>
      <c r="M1777" s="215"/>
      <c r="N1777" s="33"/>
      <c r="P1777" s="33"/>
      <c r="Q1777" s="33"/>
      <c r="S1777" s="33"/>
      <c r="T1777" s="34"/>
      <c r="U1777" s="34"/>
      <c r="V1777" s="34"/>
      <c r="AK1777" s="33"/>
      <c r="AT1777" s="33"/>
      <c r="AU1777" s="33"/>
      <c r="AV1777" s="33"/>
    </row>
    <row r="1778" spans="2:48" s="31" customFormat="1" x14ac:dyDescent="0.2">
      <c r="B1778" s="215"/>
      <c r="C1778" s="215"/>
      <c r="D1778" s="215"/>
      <c r="E1778" s="215"/>
      <c r="F1778" s="215"/>
      <c r="G1778" s="215"/>
      <c r="H1778" s="215"/>
      <c r="I1778" s="215"/>
      <c r="J1778" s="215"/>
      <c r="K1778" s="215"/>
      <c r="L1778" s="215"/>
      <c r="M1778" s="215"/>
      <c r="N1778" s="33"/>
      <c r="P1778" s="33"/>
      <c r="Q1778" s="33"/>
      <c r="S1778" s="33"/>
      <c r="T1778" s="34"/>
      <c r="U1778" s="34"/>
      <c r="V1778" s="34"/>
      <c r="AK1778" s="33"/>
      <c r="AT1778" s="33"/>
      <c r="AU1778" s="33"/>
      <c r="AV1778" s="33"/>
    </row>
    <row r="1779" spans="2:48" s="31" customFormat="1" x14ac:dyDescent="0.2">
      <c r="B1779" s="215"/>
      <c r="C1779" s="215"/>
      <c r="D1779" s="215"/>
      <c r="E1779" s="215"/>
      <c r="F1779" s="215"/>
      <c r="G1779" s="215"/>
      <c r="H1779" s="215"/>
      <c r="I1779" s="215"/>
      <c r="J1779" s="215"/>
      <c r="K1779" s="215"/>
      <c r="L1779" s="215"/>
      <c r="M1779" s="215"/>
      <c r="N1779" s="33"/>
      <c r="P1779" s="33"/>
      <c r="Q1779" s="33"/>
      <c r="S1779" s="33"/>
      <c r="T1779" s="34"/>
      <c r="U1779" s="34"/>
      <c r="V1779" s="34"/>
      <c r="AK1779" s="33"/>
      <c r="AT1779" s="33"/>
      <c r="AU1779" s="33"/>
      <c r="AV1779" s="33"/>
    </row>
    <row r="1780" spans="2:48" s="31" customFormat="1" x14ac:dyDescent="0.2">
      <c r="B1780" s="215"/>
      <c r="C1780" s="215"/>
      <c r="D1780" s="215"/>
      <c r="E1780" s="215"/>
      <c r="F1780" s="215"/>
      <c r="G1780" s="215"/>
      <c r="H1780" s="215"/>
      <c r="I1780" s="215"/>
      <c r="J1780" s="215"/>
      <c r="K1780" s="215"/>
      <c r="L1780" s="215"/>
      <c r="M1780" s="215"/>
      <c r="N1780" s="33"/>
      <c r="P1780" s="33"/>
      <c r="Q1780" s="33"/>
      <c r="S1780" s="33"/>
      <c r="T1780" s="34"/>
      <c r="U1780" s="34"/>
      <c r="V1780" s="34"/>
      <c r="AK1780" s="33"/>
      <c r="AT1780" s="33"/>
      <c r="AU1780" s="33"/>
      <c r="AV1780" s="33"/>
    </row>
    <row r="1781" spans="2:48" s="31" customFormat="1" x14ac:dyDescent="0.2">
      <c r="B1781" s="215"/>
      <c r="C1781" s="215"/>
      <c r="D1781" s="215"/>
      <c r="E1781" s="215"/>
      <c r="F1781" s="215"/>
      <c r="G1781" s="215"/>
      <c r="H1781" s="215"/>
      <c r="I1781" s="215"/>
      <c r="J1781" s="215"/>
      <c r="K1781" s="215"/>
      <c r="L1781" s="215"/>
      <c r="M1781" s="215"/>
      <c r="N1781" s="33"/>
      <c r="P1781" s="33"/>
      <c r="Q1781" s="33"/>
      <c r="S1781" s="33"/>
      <c r="T1781" s="34"/>
      <c r="U1781" s="34"/>
      <c r="V1781" s="34"/>
      <c r="AK1781" s="33"/>
      <c r="AT1781" s="33"/>
      <c r="AU1781" s="33"/>
      <c r="AV1781" s="33"/>
    </row>
    <row r="1782" spans="2:48" s="31" customFormat="1" x14ac:dyDescent="0.2">
      <c r="B1782" s="215"/>
      <c r="C1782" s="215"/>
      <c r="D1782" s="215"/>
      <c r="E1782" s="215"/>
      <c r="F1782" s="215"/>
      <c r="G1782" s="215"/>
      <c r="H1782" s="215"/>
      <c r="I1782" s="215"/>
      <c r="J1782" s="215"/>
      <c r="K1782" s="215"/>
      <c r="L1782" s="215"/>
      <c r="M1782" s="215"/>
      <c r="N1782" s="33"/>
      <c r="P1782" s="33"/>
      <c r="Q1782" s="33"/>
      <c r="S1782" s="33"/>
      <c r="T1782" s="34"/>
      <c r="U1782" s="34"/>
      <c r="V1782" s="34"/>
      <c r="AK1782" s="33"/>
      <c r="AT1782" s="33"/>
      <c r="AU1782" s="33"/>
      <c r="AV1782" s="33"/>
    </row>
    <row r="1783" spans="2:48" s="31" customFormat="1" x14ac:dyDescent="0.2">
      <c r="B1783" s="215"/>
      <c r="C1783" s="215"/>
      <c r="D1783" s="215"/>
      <c r="E1783" s="215"/>
      <c r="F1783" s="215"/>
      <c r="G1783" s="215"/>
      <c r="H1783" s="215"/>
      <c r="I1783" s="215"/>
      <c r="J1783" s="215"/>
      <c r="K1783" s="215"/>
      <c r="L1783" s="215"/>
      <c r="M1783" s="215"/>
      <c r="N1783" s="33"/>
      <c r="P1783" s="33"/>
      <c r="Q1783" s="33"/>
      <c r="S1783" s="33"/>
      <c r="T1783" s="34"/>
      <c r="U1783" s="34"/>
      <c r="V1783" s="34"/>
      <c r="AK1783" s="33"/>
      <c r="AT1783" s="33"/>
      <c r="AU1783" s="33"/>
      <c r="AV1783" s="33"/>
    </row>
    <row r="1784" spans="2:48" s="31" customFormat="1" x14ac:dyDescent="0.2">
      <c r="B1784" s="215"/>
      <c r="C1784" s="215"/>
      <c r="D1784" s="215"/>
      <c r="E1784" s="215"/>
      <c r="F1784" s="215"/>
      <c r="G1784" s="215"/>
      <c r="H1784" s="215"/>
      <c r="I1784" s="215"/>
      <c r="J1784" s="215"/>
      <c r="K1784" s="215"/>
      <c r="L1784" s="215"/>
      <c r="M1784" s="215"/>
      <c r="N1784" s="33"/>
      <c r="P1784" s="33"/>
      <c r="Q1784" s="33"/>
      <c r="S1784" s="33"/>
      <c r="T1784" s="34"/>
      <c r="U1784" s="34"/>
      <c r="V1784" s="34"/>
      <c r="AK1784" s="33"/>
      <c r="AT1784" s="33"/>
      <c r="AU1784" s="33"/>
      <c r="AV1784" s="33"/>
    </row>
    <row r="1785" spans="2:48" s="31" customFormat="1" x14ac:dyDescent="0.2">
      <c r="B1785" s="215"/>
      <c r="C1785" s="215"/>
      <c r="D1785" s="215"/>
      <c r="E1785" s="215"/>
      <c r="F1785" s="215"/>
      <c r="G1785" s="215"/>
      <c r="H1785" s="215"/>
      <c r="I1785" s="215"/>
      <c r="J1785" s="215"/>
      <c r="K1785" s="215"/>
      <c r="L1785" s="215"/>
      <c r="M1785" s="215"/>
      <c r="N1785" s="33"/>
      <c r="P1785" s="33"/>
      <c r="Q1785" s="33"/>
      <c r="S1785" s="33"/>
      <c r="T1785" s="34"/>
      <c r="U1785" s="34"/>
      <c r="V1785" s="34"/>
      <c r="AK1785" s="33"/>
      <c r="AT1785" s="33"/>
      <c r="AU1785" s="33"/>
      <c r="AV1785" s="33"/>
    </row>
    <row r="1786" spans="2:48" s="31" customFormat="1" x14ac:dyDescent="0.2">
      <c r="B1786" s="215"/>
      <c r="C1786" s="215"/>
      <c r="D1786" s="215"/>
      <c r="E1786" s="215"/>
      <c r="F1786" s="215"/>
      <c r="G1786" s="215"/>
      <c r="H1786" s="215"/>
      <c r="I1786" s="215"/>
      <c r="J1786" s="215"/>
      <c r="K1786" s="215"/>
      <c r="L1786" s="215"/>
      <c r="M1786" s="215"/>
      <c r="N1786" s="33"/>
      <c r="P1786" s="33"/>
      <c r="Q1786" s="33"/>
      <c r="S1786" s="33"/>
      <c r="T1786" s="34"/>
      <c r="U1786" s="34"/>
      <c r="V1786" s="34"/>
      <c r="AK1786" s="33"/>
      <c r="AT1786" s="33"/>
      <c r="AU1786" s="33"/>
      <c r="AV1786" s="33"/>
    </row>
    <row r="1787" spans="2:48" s="31" customFormat="1" x14ac:dyDescent="0.2">
      <c r="B1787" s="215"/>
      <c r="C1787" s="215"/>
      <c r="D1787" s="215"/>
      <c r="E1787" s="215"/>
      <c r="F1787" s="215"/>
      <c r="G1787" s="215"/>
      <c r="H1787" s="215"/>
      <c r="I1787" s="215"/>
      <c r="J1787" s="215"/>
      <c r="K1787" s="215"/>
      <c r="L1787" s="215"/>
      <c r="M1787" s="215"/>
      <c r="N1787" s="33"/>
      <c r="P1787" s="33"/>
      <c r="Q1787" s="33"/>
      <c r="S1787" s="33"/>
      <c r="T1787" s="34"/>
      <c r="U1787" s="34"/>
      <c r="V1787" s="34"/>
      <c r="AK1787" s="33"/>
      <c r="AT1787" s="33"/>
      <c r="AU1787" s="33"/>
      <c r="AV1787" s="33"/>
    </row>
    <row r="1788" spans="2:48" s="31" customFormat="1" x14ac:dyDescent="0.2">
      <c r="B1788" s="215"/>
      <c r="C1788" s="215"/>
      <c r="D1788" s="215"/>
      <c r="E1788" s="215"/>
      <c r="F1788" s="215"/>
      <c r="G1788" s="215"/>
      <c r="H1788" s="215"/>
      <c r="I1788" s="215"/>
      <c r="J1788" s="215"/>
      <c r="K1788" s="215"/>
      <c r="L1788" s="215"/>
      <c r="M1788" s="215"/>
      <c r="N1788" s="33"/>
      <c r="P1788" s="33"/>
      <c r="Q1788" s="33"/>
      <c r="S1788" s="33"/>
      <c r="T1788" s="34"/>
      <c r="U1788" s="34"/>
      <c r="V1788" s="34"/>
      <c r="AK1788" s="33"/>
      <c r="AT1788" s="33"/>
      <c r="AU1788" s="33"/>
      <c r="AV1788" s="33"/>
    </row>
    <row r="1789" spans="2:48" s="31" customFormat="1" x14ac:dyDescent="0.2">
      <c r="B1789" s="215"/>
      <c r="C1789" s="215"/>
      <c r="D1789" s="215"/>
      <c r="E1789" s="215"/>
      <c r="F1789" s="215"/>
      <c r="G1789" s="215"/>
      <c r="H1789" s="215"/>
      <c r="I1789" s="215"/>
      <c r="J1789" s="215"/>
      <c r="K1789" s="215"/>
      <c r="L1789" s="215"/>
      <c r="M1789" s="215"/>
      <c r="N1789" s="33"/>
      <c r="P1789" s="33"/>
      <c r="Q1789" s="33"/>
      <c r="S1789" s="33"/>
      <c r="T1789" s="34"/>
      <c r="U1789" s="34"/>
      <c r="V1789" s="34"/>
      <c r="AK1789" s="33"/>
      <c r="AT1789" s="33"/>
      <c r="AU1789" s="33"/>
      <c r="AV1789" s="33"/>
    </row>
    <row r="1790" spans="2:48" s="31" customFormat="1" x14ac:dyDescent="0.2">
      <c r="B1790" s="215"/>
      <c r="C1790" s="215"/>
      <c r="D1790" s="215"/>
      <c r="E1790" s="215"/>
      <c r="F1790" s="215"/>
      <c r="G1790" s="215"/>
      <c r="H1790" s="215"/>
      <c r="I1790" s="215"/>
      <c r="J1790" s="215"/>
      <c r="K1790" s="215"/>
      <c r="L1790" s="215"/>
      <c r="M1790" s="215"/>
      <c r="N1790" s="33"/>
      <c r="P1790" s="33"/>
      <c r="Q1790" s="33"/>
      <c r="S1790" s="33"/>
      <c r="T1790" s="34"/>
      <c r="U1790" s="34"/>
      <c r="V1790" s="34"/>
      <c r="AK1790" s="33"/>
      <c r="AT1790" s="33"/>
      <c r="AU1790" s="33"/>
      <c r="AV1790" s="33"/>
    </row>
    <row r="1791" spans="2:48" s="31" customFormat="1" x14ac:dyDescent="0.2">
      <c r="B1791" s="215"/>
      <c r="C1791" s="215"/>
      <c r="D1791" s="215"/>
      <c r="E1791" s="215"/>
      <c r="F1791" s="215"/>
      <c r="G1791" s="215"/>
      <c r="H1791" s="215"/>
      <c r="I1791" s="215"/>
      <c r="J1791" s="215"/>
      <c r="K1791" s="215"/>
      <c r="L1791" s="215"/>
      <c r="M1791" s="215"/>
      <c r="N1791" s="33"/>
      <c r="P1791" s="33"/>
      <c r="Q1791" s="33"/>
      <c r="S1791" s="33"/>
      <c r="T1791" s="34"/>
      <c r="U1791" s="34"/>
      <c r="V1791" s="34"/>
      <c r="AK1791" s="33"/>
      <c r="AT1791" s="33"/>
      <c r="AU1791" s="33"/>
      <c r="AV1791" s="33"/>
    </row>
    <row r="1792" spans="2:48" s="31" customFormat="1" x14ac:dyDescent="0.2">
      <c r="B1792" s="215"/>
      <c r="C1792" s="215"/>
      <c r="D1792" s="215"/>
      <c r="E1792" s="215"/>
      <c r="F1792" s="215"/>
      <c r="G1792" s="215"/>
      <c r="H1792" s="215"/>
      <c r="I1792" s="215"/>
      <c r="J1792" s="215"/>
      <c r="K1792" s="215"/>
      <c r="L1792" s="215"/>
      <c r="M1792" s="215"/>
      <c r="N1792" s="33"/>
      <c r="P1792" s="33"/>
      <c r="Q1792" s="33"/>
      <c r="S1792" s="33"/>
      <c r="T1792" s="34"/>
      <c r="U1792" s="34"/>
      <c r="V1792" s="34"/>
      <c r="AK1792" s="33"/>
      <c r="AT1792" s="33"/>
      <c r="AU1792" s="33"/>
      <c r="AV1792" s="33"/>
    </row>
    <row r="1793" spans="2:48" s="31" customFormat="1" x14ac:dyDescent="0.2">
      <c r="B1793" s="215"/>
      <c r="C1793" s="215"/>
      <c r="D1793" s="215"/>
      <c r="E1793" s="215"/>
      <c r="F1793" s="215"/>
      <c r="G1793" s="215"/>
      <c r="H1793" s="215"/>
      <c r="I1793" s="215"/>
      <c r="J1793" s="215"/>
      <c r="K1793" s="215"/>
      <c r="L1793" s="215"/>
      <c r="M1793" s="215"/>
      <c r="N1793" s="33"/>
      <c r="P1793" s="33"/>
      <c r="Q1793" s="33"/>
      <c r="S1793" s="33"/>
      <c r="T1793" s="34"/>
      <c r="U1793" s="34"/>
      <c r="V1793" s="34"/>
      <c r="AK1793" s="33"/>
      <c r="AT1793" s="33"/>
      <c r="AU1793" s="33"/>
      <c r="AV1793" s="33"/>
    </row>
    <row r="1794" spans="2:48" s="31" customFormat="1" x14ac:dyDescent="0.2">
      <c r="B1794" s="215"/>
      <c r="C1794" s="215"/>
      <c r="D1794" s="215"/>
      <c r="E1794" s="215"/>
      <c r="F1794" s="215"/>
      <c r="G1794" s="215"/>
      <c r="H1794" s="215"/>
      <c r="I1794" s="215"/>
      <c r="J1794" s="215"/>
      <c r="K1794" s="215"/>
      <c r="L1794" s="215"/>
      <c r="M1794" s="215"/>
      <c r="N1794" s="33"/>
      <c r="P1794" s="33"/>
      <c r="Q1794" s="33"/>
      <c r="S1794" s="33"/>
      <c r="T1794" s="34"/>
      <c r="U1794" s="34"/>
      <c r="V1794" s="34"/>
      <c r="AK1794" s="33"/>
      <c r="AT1794" s="33"/>
      <c r="AU1794" s="33"/>
      <c r="AV1794" s="33"/>
    </row>
    <row r="1795" spans="2:48" s="31" customFormat="1" x14ac:dyDescent="0.2">
      <c r="B1795" s="215"/>
      <c r="C1795" s="215"/>
      <c r="D1795" s="215"/>
      <c r="E1795" s="215"/>
      <c r="F1795" s="215"/>
      <c r="G1795" s="215"/>
      <c r="H1795" s="215"/>
      <c r="I1795" s="215"/>
      <c r="J1795" s="215"/>
      <c r="K1795" s="215"/>
      <c r="L1795" s="215"/>
      <c r="M1795" s="215"/>
      <c r="N1795" s="33"/>
      <c r="P1795" s="33"/>
      <c r="Q1795" s="33"/>
      <c r="S1795" s="33"/>
      <c r="T1795" s="34"/>
      <c r="U1795" s="34"/>
      <c r="V1795" s="34"/>
      <c r="AK1795" s="33"/>
      <c r="AT1795" s="33"/>
      <c r="AU1795" s="33"/>
      <c r="AV1795" s="33"/>
    </row>
    <row r="1796" spans="2:48" s="31" customFormat="1" x14ac:dyDescent="0.2">
      <c r="B1796" s="215"/>
      <c r="C1796" s="215"/>
      <c r="D1796" s="215"/>
      <c r="E1796" s="215"/>
      <c r="F1796" s="215"/>
      <c r="G1796" s="215"/>
      <c r="H1796" s="215"/>
      <c r="I1796" s="215"/>
      <c r="J1796" s="215"/>
      <c r="K1796" s="215"/>
      <c r="L1796" s="215"/>
      <c r="M1796" s="215"/>
      <c r="N1796" s="33"/>
      <c r="P1796" s="33"/>
      <c r="Q1796" s="33"/>
      <c r="S1796" s="33"/>
      <c r="T1796" s="34"/>
      <c r="U1796" s="34"/>
      <c r="V1796" s="34"/>
      <c r="AK1796" s="33"/>
      <c r="AT1796" s="33"/>
      <c r="AU1796" s="33"/>
      <c r="AV1796" s="33"/>
    </row>
    <row r="1797" spans="2:48" s="31" customFormat="1" x14ac:dyDescent="0.2">
      <c r="B1797" s="215"/>
      <c r="C1797" s="215"/>
      <c r="D1797" s="215"/>
      <c r="E1797" s="215"/>
      <c r="F1797" s="215"/>
      <c r="G1797" s="215"/>
      <c r="H1797" s="215"/>
      <c r="I1797" s="215"/>
      <c r="J1797" s="215"/>
      <c r="K1797" s="215"/>
      <c r="L1797" s="215"/>
      <c r="M1797" s="215"/>
      <c r="N1797" s="33"/>
      <c r="P1797" s="33"/>
      <c r="Q1797" s="33"/>
      <c r="S1797" s="33"/>
      <c r="T1797" s="34"/>
      <c r="U1797" s="34"/>
      <c r="V1797" s="34"/>
      <c r="AK1797" s="33"/>
      <c r="AT1797" s="33"/>
      <c r="AU1797" s="33"/>
      <c r="AV1797" s="33"/>
    </row>
    <row r="1798" spans="2:48" s="31" customFormat="1" x14ac:dyDescent="0.2">
      <c r="B1798" s="215"/>
      <c r="C1798" s="215"/>
      <c r="D1798" s="215"/>
      <c r="E1798" s="215"/>
      <c r="F1798" s="215"/>
      <c r="G1798" s="215"/>
      <c r="H1798" s="215"/>
      <c r="I1798" s="215"/>
      <c r="J1798" s="215"/>
      <c r="K1798" s="215"/>
      <c r="L1798" s="215"/>
      <c r="M1798" s="215"/>
      <c r="N1798" s="33"/>
      <c r="P1798" s="33"/>
      <c r="Q1798" s="33"/>
      <c r="S1798" s="33"/>
      <c r="T1798" s="34"/>
      <c r="U1798" s="34"/>
      <c r="V1798" s="34"/>
      <c r="AK1798" s="33"/>
      <c r="AT1798" s="33"/>
      <c r="AU1798" s="33"/>
      <c r="AV1798" s="33"/>
    </row>
    <row r="1799" spans="2:48" s="31" customFormat="1" x14ac:dyDescent="0.2">
      <c r="B1799" s="215"/>
      <c r="C1799" s="215"/>
      <c r="D1799" s="215"/>
      <c r="E1799" s="215"/>
      <c r="F1799" s="215"/>
      <c r="G1799" s="215"/>
      <c r="H1799" s="215"/>
      <c r="I1799" s="215"/>
      <c r="J1799" s="215"/>
      <c r="K1799" s="215"/>
      <c r="L1799" s="215"/>
      <c r="M1799" s="215"/>
      <c r="N1799" s="33"/>
      <c r="P1799" s="33"/>
      <c r="Q1799" s="33"/>
      <c r="S1799" s="33"/>
      <c r="T1799" s="34"/>
      <c r="U1799" s="34"/>
      <c r="V1799" s="34"/>
      <c r="AK1799" s="33"/>
      <c r="AT1799" s="33"/>
      <c r="AU1799" s="33"/>
      <c r="AV1799" s="33"/>
    </row>
    <row r="1800" spans="2:48" s="31" customFormat="1" x14ac:dyDescent="0.2">
      <c r="B1800" s="215"/>
      <c r="C1800" s="215"/>
      <c r="D1800" s="215"/>
      <c r="E1800" s="215"/>
      <c r="F1800" s="215"/>
      <c r="G1800" s="215"/>
      <c r="H1800" s="215"/>
      <c r="I1800" s="215"/>
      <c r="J1800" s="215"/>
      <c r="K1800" s="215"/>
      <c r="L1800" s="215"/>
      <c r="M1800" s="215"/>
      <c r="N1800" s="33"/>
      <c r="P1800" s="33"/>
      <c r="Q1800" s="33"/>
      <c r="S1800" s="33"/>
      <c r="T1800" s="34"/>
      <c r="U1800" s="34"/>
      <c r="V1800" s="34"/>
      <c r="AK1800" s="33"/>
      <c r="AT1800" s="33"/>
      <c r="AU1800" s="33"/>
      <c r="AV1800" s="33"/>
    </row>
    <row r="1801" spans="2:48" s="31" customFormat="1" x14ac:dyDescent="0.2">
      <c r="B1801" s="215"/>
      <c r="C1801" s="215"/>
      <c r="D1801" s="215"/>
      <c r="E1801" s="215"/>
      <c r="F1801" s="215"/>
      <c r="G1801" s="215"/>
      <c r="H1801" s="215"/>
      <c r="I1801" s="215"/>
      <c r="J1801" s="215"/>
      <c r="K1801" s="215"/>
      <c r="L1801" s="215"/>
      <c r="M1801" s="215"/>
      <c r="N1801" s="33"/>
      <c r="P1801" s="33"/>
      <c r="Q1801" s="33"/>
      <c r="S1801" s="33"/>
      <c r="T1801" s="34"/>
      <c r="U1801" s="34"/>
      <c r="V1801" s="34"/>
      <c r="AK1801" s="33"/>
      <c r="AT1801" s="33"/>
      <c r="AU1801" s="33"/>
      <c r="AV1801" s="33"/>
    </row>
    <row r="1802" spans="2:48" s="31" customFormat="1" x14ac:dyDescent="0.2">
      <c r="B1802" s="215"/>
      <c r="C1802" s="215"/>
      <c r="D1802" s="215"/>
      <c r="E1802" s="215"/>
      <c r="F1802" s="215"/>
      <c r="G1802" s="215"/>
      <c r="H1802" s="215"/>
      <c r="I1802" s="215"/>
      <c r="J1802" s="215"/>
      <c r="K1802" s="215"/>
      <c r="L1802" s="215"/>
      <c r="M1802" s="215"/>
      <c r="N1802" s="33"/>
      <c r="P1802" s="33"/>
      <c r="Q1802" s="33"/>
      <c r="S1802" s="33"/>
      <c r="T1802" s="34"/>
      <c r="U1802" s="34"/>
      <c r="V1802" s="34"/>
      <c r="AK1802" s="33"/>
      <c r="AT1802" s="33"/>
      <c r="AU1802" s="33"/>
      <c r="AV1802" s="33"/>
    </row>
    <row r="1803" spans="2:48" s="31" customFormat="1" x14ac:dyDescent="0.2">
      <c r="B1803" s="215"/>
      <c r="C1803" s="215"/>
      <c r="D1803" s="215"/>
      <c r="E1803" s="215"/>
      <c r="F1803" s="215"/>
      <c r="G1803" s="215"/>
      <c r="H1803" s="215"/>
      <c r="I1803" s="215"/>
      <c r="J1803" s="215"/>
      <c r="K1803" s="215"/>
      <c r="L1803" s="215"/>
      <c r="M1803" s="215"/>
      <c r="N1803" s="33"/>
      <c r="P1803" s="33"/>
      <c r="Q1803" s="33"/>
      <c r="S1803" s="33"/>
      <c r="T1803" s="34"/>
      <c r="U1803" s="34"/>
      <c r="V1803" s="34"/>
      <c r="AK1803" s="33"/>
      <c r="AT1803" s="33"/>
      <c r="AU1803" s="33"/>
      <c r="AV1803" s="33"/>
    </row>
    <row r="1804" spans="2:48" s="31" customFormat="1" x14ac:dyDescent="0.2">
      <c r="B1804" s="215"/>
      <c r="C1804" s="215"/>
      <c r="D1804" s="215"/>
      <c r="E1804" s="215"/>
      <c r="F1804" s="215"/>
      <c r="G1804" s="215"/>
      <c r="H1804" s="215"/>
      <c r="I1804" s="215"/>
      <c r="J1804" s="215"/>
      <c r="K1804" s="215"/>
      <c r="L1804" s="215"/>
      <c r="M1804" s="215"/>
      <c r="N1804" s="33"/>
      <c r="P1804" s="33"/>
      <c r="Q1804" s="33"/>
      <c r="S1804" s="33"/>
      <c r="T1804" s="34"/>
      <c r="U1804" s="34"/>
      <c r="V1804" s="34"/>
      <c r="AK1804" s="33"/>
      <c r="AT1804" s="33"/>
      <c r="AU1804" s="33"/>
      <c r="AV1804" s="33"/>
    </row>
    <row r="1805" spans="2:48" s="31" customFormat="1" x14ac:dyDescent="0.2">
      <c r="B1805" s="215"/>
      <c r="C1805" s="215"/>
      <c r="D1805" s="215"/>
      <c r="E1805" s="215"/>
      <c r="F1805" s="215"/>
      <c r="G1805" s="215"/>
      <c r="H1805" s="215"/>
      <c r="I1805" s="215"/>
      <c r="J1805" s="215"/>
      <c r="K1805" s="215"/>
      <c r="L1805" s="215"/>
      <c r="M1805" s="215"/>
      <c r="N1805" s="33"/>
      <c r="P1805" s="33"/>
      <c r="Q1805" s="33"/>
      <c r="S1805" s="33"/>
      <c r="T1805" s="34"/>
      <c r="U1805" s="34"/>
      <c r="V1805" s="34"/>
      <c r="AK1805" s="33"/>
      <c r="AT1805" s="33"/>
      <c r="AU1805" s="33"/>
      <c r="AV1805" s="33"/>
    </row>
    <row r="1806" spans="2:48" s="31" customFormat="1" x14ac:dyDescent="0.2">
      <c r="B1806" s="215"/>
      <c r="C1806" s="215"/>
      <c r="D1806" s="215"/>
      <c r="E1806" s="215"/>
      <c r="F1806" s="215"/>
      <c r="G1806" s="215"/>
      <c r="H1806" s="215"/>
      <c r="I1806" s="215"/>
      <c r="J1806" s="215"/>
      <c r="K1806" s="215"/>
      <c r="L1806" s="215"/>
      <c r="M1806" s="215"/>
      <c r="N1806" s="33"/>
      <c r="P1806" s="33"/>
      <c r="Q1806" s="33"/>
      <c r="S1806" s="33"/>
      <c r="T1806" s="34"/>
      <c r="U1806" s="34"/>
      <c r="V1806" s="34"/>
      <c r="AK1806" s="33"/>
      <c r="AT1806" s="33"/>
      <c r="AU1806" s="33"/>
      <c r="AV1806" s="33"/>
    </row>
    <row r="1807" spans="2:48" s="31" customFormat="1" x14ac:dyDescent="0.2">
      <c r="B1807" s="215"/>
      <c r="C1807" s="215"/>
      <c r="D1807" s="215"/>
      <c r="E1807" s="215"/>
      <c r="F1807" s="215"/>
      <c r="G1807" s="215"/>
      <c r="H1807" s="215"/>
      <c r="I1807" s="215"/>
      <c r="J1807" s="215"/>
      <c r="K1807" s="215"/>
      <c r="L1807" s="215"/>
      <c r="M1807" s="215"/>
      <c r="N1807" s="33"/>
      <c r="P1807" s="33"/>
      <c r="Q1807" s="33"/>
      <c r="S1807" s="33"/>
      <c r="T1807" s="34"/>
      <c r="U1807" s="34"/>
      <c r="V1807" s="34"/>
      <c r="AK1807" s="33"/>
      <c r="AT1807" s="33"/>
      <c r="AU1807" s="33"/>
      <c r="AV1807" s="33"/>
    </row>
    <row r="1808" spans="2:48" s="31" customFormat="1" x14ac:dyDescent="0.2">
      <c r="B1808" s="215"/>
      <c r="C1808" s="215"/>
      <c r="D1808" s="215"/>
      <c r="E1808" s="215"/>
      <c r="F1808" s="215"/>
      <c r="G1808" s="215"/>
      <c r="H1808" s="215"/>
      <c r="I1808" s="215"/>
      <c r="J1808" s="215"/>
      <c r="K1808" s="215"/>
      <c r="L1808" s="215"/>
      <c r="M1808" s="215"/>
      <c r="N1808" s="33"/>
      <c r="P1808" s="33"/>
      <c r="Q1808" s="33"/>
      <c r="S1808" s="33"/>
      <c r="T1808" s="34"/>
      <c r="U1808" s="34"/>
      <c r="V1808" s="34"/>
      <c r="AK1808" s="33"/>
      <c r="AT1808" s="33"/>
      <c r="AU1808" s="33"/>
      <c r="AV1808" s="33"/>
    </row>
    <row r="1809" spans="2:48" s="31" customFormat="1" x14ac:dyDescent="0.2">
      <c r="B1809" s="215"/>
      <c r="C1809" s="215"/>
      <c r="D1809" s="215"/>
      <c r="E1809" s="215"/>
      <c r="F1809" s="215"/>
      <c r="G1809" s="215"/>
      <c r="H1809" s="215"/>
      <c r="I1809" s="215"/>
      <c r="J1809" s="215"/>
      <c r="K1809" s="215"/>
      <c r="L1809" s="215"/>
      <c r="M1809" s="215"/>
      <c r="N1809" s="33"/>
      <c r="P1809" s="33"/>
      <c r="Q1809" s="33"/>
      <c r="S1809" s="33"/>
      <c r="T1809" s="34"/>
      <c r="U1809" s="34"/>
      <c r="V1809" s="34"/>
      <c r="AK1809" s="33"/>
      <c r="AT1809" s="33"/>
      <c r="AU1809" s="33"/>
      <c r="AV1809" s="33"/>
    </row>
    <row r="1810" spans="2:48" s="31" customFormat="1" x14ac:dyDescent="0.2">
      <c r="B1810" s="215"/>
      <c r="C1810" s="215"/>
      <c r="D1810" s="215"/>
      <c r="E1810" s="215"/>
      <c r="F1810" s="215"/>
      <c r="G1810" s="215"/>
      <c r="H1810" s="215"/>
      <c r="I1810" s="215"/>
      <c r="J1810" s="215"/>
      <c r="K1810" s="215"/>
      <c r="L1810" s="215"/>
      <c r="M1810" s="215"/>
      <c r="N1810" s="33"/>
      <c r="P1810" s="33"/>
      <c r="Q1810" s="33"/>
      <c r="S1810" s="33"/>
      <c r="T1810" s="34"/>
      <c r="U1810" s="34"/>
      <c r="V1810" s="34"/>
      <c r="AK1810" s="33"/>
      <c r="AT1810" s="33"/>
      <c r="AU1810" s="33"/>
      <c r="AV1810" s="33"/>
    </row>
    <row r="1811" spans="2:48" s="31" customFormat="1" x14ac:dyDescent="0.2">
      <c r="B1811" s="215"/>
      <c r="C1811" s="215"/>
      <c r="D1811" s="215"/>
      <c r="E1811" s="215"/>
      <c r="F1811" s="215"/>
      <c r="G1811" s="215"/>
      <c r="H1811" s="215"/>
      <c r="I1811" s="215"/>
      <c r="J1811" s="215"/>
      <c r="K1811" s="215"/>
      <c r="L1811" s="215"/>
      <c r="M1811" s="215"/>
      <c r="N1811" s="33"/>
      <c r="P1811" s="33"/>
      <c r="Q1811" s="33"/>
      <c r="S1811" s="33"/>
      <c r="T1811" s="34"/>
      <c r="U1811" s="34"/>
      <c r="V1811" s="34"/>
      <c r="AK1811" s="33"/>
      <c r="AT1811" s="33"/>
      <c r="AU1811" s="33"/>
      <c r="AV1811" s="33"/>
    </row>
    <row r="1812" spans="2:48" s="31" customFormat="1" x14ac:dyDescent="0.2">
      <c r="B1812" s="215"/>
      <c r="C1812" s="215"/>
      <c r="D1812" s="215"/>
      <c r="E1812" s="215"/>
      <c r="F1812" s="215"/>
      <c r="G1812" s="215"/>
      <c r="H1812" s="215"/>
      <c r="I1812" s="215"/>
      <c r="J1812" s="215"/>
      <c r="K1812" s="215"/>
      <c r="L1812" s="215"/>
      <c r="M1812" s="215"/>
      <c r="N1812" s="33"/>
      <c r="P1812" s="33"/>
      <c r="Q1812" s="33"/>
      <c r="S1812" s="33"/>
      <c r="T1812" s="34"/>
      <c r="U1812" s="34"/>
      <c r="V1812" s="34"/>
      <c r="AK1812" s="33"/>
      <c r="AT1812" s="33"/>
      <c r="AU1812" s="33"/>
      <c r="AV1812" s="33"/>
    </row>
    <row r="1813" spans="2:48" s="31" customFormat="1" x14ac:dyDescent="0.2">
      <c r="B1813" s="215"/>
      <c r="C1813" s="215"/>
      <c r="D1813" s="215"/>
      <c r="E1813" s="215"/>
      <c r="F1813" s="215"/>
      <c r="G1813" s="215"/>
      <c r="H1813" s="215"/>
      <c r="I1813" s="215"/>
      <c r="J1813" s="215"/>
      <c r="K1813" s="215"/>
      <c r="L1813" s="215"/>
      <c r="M1813" s="215"/>
      <c r="N1813" s="33"/>
      <c r="P1813" s="33"/>
      <c r="Q1813" s="33"/>
      <c r="S1813" s="33"/>
      <c r="T1813" s="34"/>
      <c r="U1813" s="34"/>
      <c r="V1813" s="34"/>
      <c r="AK1813" s="33"/>
      <c r="AT1813" s="33"/>
      <c r="AU1813" s="33"/>
      <c r="AV1813" s="33"/>
    </row>
    <row r="1814" spans="2:48" s="31" customFormat="1" x14ac:dyDescent="0.2">
      <c r="B1814" s="215"/>
      <c r="C1814" s="215"/>
      <c r="D1814" s="215"/>
      <c r="E1814" s="215"/>
      <c r="F1814" s="215"/>
      <c r="G1814" s="215"/>
      <c r="H1814" s="215"/>
      <c r="I1814" s="215"/>
      <c r="J1814" s="215"/>
      <c r="K1814" s="215"/>
      <c r="L1814" s="215"/>
      <c r="M1814" s="215"/>
      <c r="N1814" s="33"/>
      <c r="P1814" s="33"/>
      <c r="Q1814" s="33"/>
      <c r="S1814" s="33"/>
      <c r="T1814" s="34"/>
      <c r="U1814" s="34"/>
      <c r="V1814" s="34"/>
      <c r="AK1814" s="33"/>
      <c r="AT1814" s="33"/>
      <c r="AU1814" s="33"/>
      <c r="AV1814" s="33"/>
    </row>
    <row r="1815" spans="2:48" s="31" customFormat="1" x14ac:dyDescent="0.2">
      <c r="B1815" s="215"/>
      <c r="C1815" s="215"/>
      <c r="D1815" s="215"/>
      <c r="E1815" s="215"/>
      <c r="F1815" s="215"/>
      <c r="G1815" s="215"/>
      <c r="H1815" s="215"/>
      <c r="I1815" s="215"/>
      <c r="J1815" s="215"/>
      <c r="K1815" s="215"/>
      <c r="L1815" s="215"/>
      <c r="M1815" s="215"/>
      <c r="N1815" s="33"/>
      <c r="P1815" s="33"/>
      <c r="Q1815" s="33"/>
      <c r="S1815" s="33"/>
      <c r="T1815" s="34"/>
      <c r="U1815" s="34"/>
      <c r="V1815" s="34"/>
      <c r="AK1815" s="33"/>
      <c r="AT1815" s="33"/>
      <c r="AU1815" s="33"/>
      <c r="AV1815" s="33"/>
    </row>
    <row r="1816" spans="2:48" s="31" customFormat="1" x14ac:dyDescent="0.2">
      <c r="B1816" s="215"/>
      <c r="C1816" s="215"/>
      <c r="D1816" s="215"/>
      <c r="E1816" s="215"/>
      <c r="F1816" s="215"/>
      <c r="G1816" s="215"/>
      <c r="H1816" s="215"/>
      <c r="I1816" s="215"/>
      <c r="J1816" s="215"/>
      <c r="K1816" s="215"/>
      <c r="L1816" s="215"/>
      <c r="M1816" s="215"/>
      <c r="N1816" s="33"/>
      <c r="P1816" s="33"/>
      <c r="Q1816" s="33"/>
      <c r="S1816" s="33"/>
      <c r="T1816" s="34"/>
      <c r="U1816" s="34"/>
      <c r="V1816" s="34"/>
      <c r="AK1816" s="33"/>
      <c r="AT1816" s="33"/>
      <c r="AU1816" s="33"/>
      <c r="AV1816" s="33"/>
    </row>
    <row r="1817" spans="2:48" s="31" customFormat="1" x14ac:dyDescent="0.2">
      <c r="B1817" s="215"/>
      <c r="C1817" s="215"/>
      <c r="D1817" s="215"/>
      <c r="E1817" s="215"/>
      <c r="F1817" s="215"/>
      <c r="G1817" s="215"/>
      <c r="H1817" s="215"/>
      <c r="I1817" s="215"/>
      <c r="J1817" s="215"/>
      <c r="K1817" s="215"/>
      <c r="L1817" s="215"/>
      <c r="M1817" s="215"/>
      <c r="N1817" s="33"/>
      <c r="P1817" s="33"/>
      <c r="Q1817" s="33"/>
      <c r="S1817" s="33"/>
      <c r="T1817" s="34"/>
      <c r="U1817" s="34"/>
      <c r="V1817" s="34"/>
      <c r="AK1817" s="33"/>
      <c r="AT1817" s="33"/>
      <c r="AU1817" s="33"/>
      <c r="AV1817" s="33"/>
    </row>
    <row r="1818" spans="2:48" s="31" customFormat="1" x14ac:dyDescent="0.2">
      <c r="B1818" s="215"/>
      <c r="C1818" s="215"/>
      <c r="D1818" s="215"/>
      <c r="E1818" s="215"/>
      <c r="F1818" s="215"/>
      <c r="G1818" s="215"/>
      <c r="H1818" s="215"/>
      <c r="I1818" s="215"/>
      <c r="J1818" s="215"/>
      <c r="K1818" s="215"/>
      <c r="L1818" s="215"/>
      <c r="M1818" s="215"/>
      <c r="N1818" s="33"/>
      <c r="P1818" s="33"/>
      <c r="Q1818" s="33"/>
      <c r="S1818" s="33"/>
      <c r="T1818" s="34"/>
      <c r="U1818" s="34"/>
      <c r="V1818" s="34"/>
      <c r="AK1818" s="33"/>
      <c r="AT1818" s="33"/>
      <c r="AU1818" s="33"/>
      <c r="AV1818" s="33"/>
    </row>
    <row r="1819" spans="2:48" s="31" customFormat="1" x14ac:dyDescent="0.2">
      <c r="B1819" s="215"/>
      <c r="C1819" s="215"/>
      <c r="D1819" s="215"/>
      <c r="E1819" s="215"/>
      <c r="F1819" s="215"/>
      <c r="G1819" s="215"/>
      <c r="H1819" s="215"/>
      <c r="I1819" s="215"/>
      <c r="J1819" s="215"/>
      <c r="K1819" s="215"/>
      <c r="L1819" s="215"/>
      <c r="M1819" s="215"/>
      <c r="N1819" s="33"/>
      <c r="P1819" s="33"/>
      <c r="Q1819" s="33"/>
      <c r="S1819" s="33"/>
      <c r="T1819" s="34"/>
      <c r="U1819" s="34"/>
      <c r="V1819" s="34"/>
      <c r="AK1819" s="33"/>
      <c r="AT1819" s="33"/>
      <c r="AU1819" s="33"/>
      <c r="AV1819" s="33"/>
    </row>
    <row r="1820" spans="2:48" s="31" customFormat="1" x14ac:dyDescent="0.2">
      <c r="B1820" s="215"/>
      <c r="C1820" s="215"/>
      <c r="D1820" s="215"/>
      <c r="E1820" s="215"/>
      <c r="F1820" s="215"/>
      <c r="G1820" s="215"/>
      <c r="H1820" s="215"/>
      <c r="I1820" s="215"/>
      <c r="J1820" s="215"/>
      <c r="K1820" s="215"/>
      <c r="L1820" s="215"/>
      <c r="M1820" s="215"/>
      <c r="N1820" s="33"/>
      <c r="P1820" s="33"/>
      <c r="Q1820" s="33"/>
      <c r="S1820" s="33"/>
      <c r="T1820" s="34"/>
      <c r="U1820" s="34"/>
      <c r="V1820" s="34"/>
      <c r="AK1820" s="33"/>
      <c r="AT1820" s="33"/>
      <c r="AU1820" s="33"/>
      <c r="AV1820" s="33"/>
    </row>
    <row r="1821" spans="2:48" s="31" customFormat="1" x14ac:dyDescent="0.2">
      <c r="B1821" s="215"/>
      <c r="C1821" s="215"/>
      <c r="D1821" s="215"/>
      <c r="E1821" s="215"/>
      <c r="F1821" s="215"/>
      <c r="G1821" s="215"/>
      <c r="H1821" s="215"/>
      <c r="I1821" s="215"/>
      <c r="J1821" s="215"/>
      <c r="K1821" s="215"/>
      <c r="L1821" s="215"/>
      <c r="M1821" s="215"/>
      <c r="N1821" s="33"/>
      <c r="P1821" s="33"/>
      <c r="Q1821" s="33"/>
      <c r="S1821" s="33"/>
      <c r="T1821" s="34"/>
      <c r="U1821" s="34"/>
      <c r="V1821" s="34"/>
      <c r="AK1821" s="33"/>
      <c r="AT1821" s="33"/>
      <c r="AU1821" s="33"/>
      <c r="AV1821" s="33"/>
    </row>
    <row r="1822" spans="2:48" s="31" customFormat="1" x14ac:dyDescent="0.2">
      <c r="B1822" s="215"/>
      <c r="C1822" s="215"/>
      <c r="D1822" s="215"/>
      <c r="E1822" s="215"/>
      <c r="F1822" s="215"/>
      <c r="G1822" s="215"/>
      <c r="H1822" s="215"/>
      <c r="I1822" s="215"/>
      <c r="J1822" s="215"/>
      <c r="K1822" s="215"/>
      <c r="L1822" s="215"/>
      <c r="M1822" s="215"/>
      <c r="N1822" s="33"/>
      <c r="P1822" s="33"/>
      <c r="Q1822" s="33"/>
      <c r="S1822" s="33"/>
      <c r="T1822" s="34"/>
      <c r="U1822" s="34"/>
      <c r="V1822" s="34"/>
      <c r="AK1822" s="33"/>
      <c r="AT1822" s="33"/>
      <c r="AU1822" s="33"/>
      <c r="AV1822" s="33"/>
    </row>
    <row r="1823" spans="2:48" s="31" customFormat="1" x14ac:dyDescent="0.2">
      <c r="B1823" s="215"/>
      <c r="C1823" s="215"/>
      <c r="D1823" s="215"/>
      <c r="E1823" s="215"/>
      <c r="F1823" s="215"/>
      <c r="G1823" s="215"/>
      <c r="H1823" s="215"/>
      <c r="I1823" s="215"/>
      <c r="J1823" s="215"/>
      <c r="K1823" s="215"/>
      <c r="L1823" s="215"/>
      <c r="M1823" s="215"/>
      <c r="N1823" s="33"/>
      <c r="P1823" s="33"/>
      <c r="Q1823" s="33"/>
      <c r="S1823" s="33"/>
      <c r="T1823" s="34"/>
      <c r="U1823" s="34"/>
      <c r="V1823" s="34"/>
      <c r="AK1823" s="33"/>
      <c r="AT1823" s="33"/>
      <c r="AU1823" s="33"/>
      <c r="AV1823" s="33"/>
    </row>
    <row r="1824" spans="2:48" s="31" customFormat="1" x14ac:dyDescent="0.2">
      <c r="B1824" s="215"/>
      <c r="C1824" s="215"/>
      <c r="D1824" s="215"/>
      <c r="E1824" s="215"/>
      <c r="F1824" s="215"/>
      <c r="G1824" s="215"/>
      <c r="H1824" s="215"/>
      <c r="I1824" s="215"/>
      <c r="J1824" s="215"/>
      <c r="K1824" s="215"/>
      <c r="L1824" s="215"/>
      <c r="M1824" s="215"/>
      <c r="N1824" s="33"/>
      <c r="P1824" s="33"/>
      <c r="Q1824" s="33"/>
      <c r="S1824" s="33"/>
      <c r="T1824" s="34"/>
      <c r="U1824" s="34"/>
      <c r="V1824" s="34"/>
      <c r="AK1824" s="33"/>
      <c r="AT1824" s="33"/>
      <c r="AU1824" s="33"/>
      <c r="AV1824" s="33"/>
    </row>
    <row r="1825" spans="2:48" s="31" customFormat="1" x14ac:dyDescent="0.2">
      <c r="B1825" s="215"/>
      <c r="C1825" s="215"/>
      <c r="D1825" s="215"/>
      <c r="E1825" s="215"/>
      <c r="F1825" s="215"/>
      <c r="G1825" s="215"/>
      <c r="H1825" s="215"/>
      <c r="I1825" s="215"/>
      <c r="J1825" s="215"/>
      <c r="K1825" s="215"/>
      <c r="L1825" s="215"/>
      <c r="M1825" s="215"/>
      <c r="N1825" s="33"/>
      <c r="P1825" s="33"/>
      <c r="Q1825" s="33"/>
      <c r="S1825" s="33"/>
      <c r="T1825" s="34"/>
      <c r="U1825" s="34"/>
      <c r="V1825" s="34"/>
      <c r="AK1825" s="33"/>
      <c r="AT1825" s="33"/>
      <c r="AU1825" s="33"/>
      <c r="AV1825" s="33"/>
    </row>
    <row r="1826" spans="2:48" s="31" customFormat="1" x14ac:dyDescent="0.2">
      <c r="B1826" s="215"/>
      <c r="C1826" s="215"/>
      <c r="D1826" s="215"/>
      <c r="E1826" s="215"/>
      <c r="F1826" s="215"/>
      <c r="G1826" s="215"/>
      <c r="H1826" s="215"/>
      <c r="I1826" s="215"/>
      <c r="J1826" s="215"/>
      <c r="K1826" s="215"/>
      <c r="L1826" s="215"/>
      <c r="M1826" s="215"/>
      <c r="N1826" s="33"/>
      <c r="P1826" s="33"/>
      <c r="Q1826" s="33"/>
      <c r="S1826" s="33"/>
      <c r="T1826" s="34"/>
      <c r="U1826" s="34"/>
      <c r="V1826" s="34"/>
      <c r="AK1826" s="33"/>
      <c r="AT1826" s="33"/>
      <c r="AU1826" s="33"/>
      <c r="AV1826" s="33"/>
    </row>
    <row r="1827" spans="2:48" s="31" customFormat="1" x14ac:dyDescent="0.2">
      <c r="B1827" s="215"/>
      <c r="C1827" s="215"/>
      <c r="D1827" s="215"/>
      <c r="E1827" s="215"/>
      <c r="F1827" s="215"/>
      <c r="G1827" s="215"/>
      <c r="H1827" s="215"/>
      <c r="I1827" s="215"/>
      <c r="J1827" s="215"/>
      <c r="K1827" s="215"/>
      <c r="L1827" s="215"/>
      <c r="M1827" s="215"/>
      <c r="N1827" s="33"/>
      <c r="P1827" s="33"/>
      <c r="Q1827" s="33"/>
      <c r="S1827" s="33"/>
      <c r="T1827" s="34"/>
      <c r="U1827" s="34"/>
      <c r="V1827" s="34"/>
      <c r="AK1827" s="33"/>
      <c r="AT1827" s="33"/>
      <c r="AU1827" s="33"/>
      <c r="AV1827" s="33"/>
    </row>
    <row r="1828" spans="2:48" s="31" customFormat="1" x14ac:dyDescent="0.2">
      <c r="B1828" s="215"/>
      <c r="C1828" s="215"/>
      <c r="D1828" s="215"/>
      <c r="E1828" s="215"/>
      <c r="F1828" s="215"/>
      <c r="G1828" s="215"/>
      <c r="H1828" s="215"/>
      <c r="I1828" s="215"/>
      <c r="J1828" s="215"/>
      <c r="K1828" s="215"/>
      <c r="L1828" s="215"/>
      <c r="M1828" s="215"/>
      <c r="N1828" s="33"/>
      <c r="P1828" s="33"/>
      <c r="Q1828" s="33"/>
      <c r="S1828" s="33"/>
      <c r="T1828" s="34"/>
      <c r="U1828" s="34"/>
      <c r="V1828" s="34"/>
      <c r="AK1828" s="33"/>
      <c r="AT1828" s="33"/>
      <c r="AU1828" s="33"/>
      <c r="AV1828" s="33"/>
    </row>
    <row r="1829" spans="2:48" s="31" customFormat="1" x14ac:dyDescent="0.2">
      <c r="B1829" s="215"/>
      <c r="C1829" s="215"/>
      <c r="D1829" s="215"/>
      <c r="E1829" s="215"/>
      <c r="F1829" s="215"/>
      <c r="G1829" s="215"/>
      <c r="H1829" s="215"/>
      <c r="I1829" s="215"/>
      <c r="J1829" s="215"/>
      <c r="K1829" s="215"/>
      <c r="L1829" s="215"/>
      <c r="M1829" s="215"/>
      <c r="N1829" s="33"/>
      <c r="P1829" s="33"/>
      <c r="Q1829" s="33"/>
      <c r="S1829" s="33"/>
      <c r="T1829" s="34"/>
      <c r="U1829" s="34"/>
      <c r="V1829" s="34"/>
      <c r="AK1829" s="33"/>
      <c r="AT1829" s="33"/>
      <c r="AU1829" s="33"/>
      <c r="AV1829" s="33"/>
    </row>
    <row r="1830" spans="2:48" s="31" customFormat="1" x14ac:dyDescent="0.2">
      <c r="B1830" s="215"/>
      <c r="C1830" s="215"/>
      <c r="D1830" s="215"/>
      <c r="E1830" s="215"/>
      <c r="F1830" s="215"/>
      <c r="G1830" s="215"/>
      <c r="H1830" s="215"/>
      <c r="I1830" s="215"/>
      <c r="J1830" s="215"/>
      <c r="K1830" s="215"/>
      <c r="L1830" s="215"/>
      <c r="M1830" s="215"/>
      <c r="N1830" s="33"/>
      <c r="P1830" s="33"/>
      <c r="Q1830" s="33"/>
      <c r="S1830" s="33"/>
      <c r="T1830" s="34"/>
      <c r="U1830" s="34"/>
      <c r="V1830" s="34"/>
      <c r="AK1830" s="33"/>
      <c r="AT1830" s="33"/>
      <c r="AU1830" s="33"/>
      <c r="AV1830" s="33"/>
    </row>
    <row r="1831" spans="2:48" s="31" customFormat="1" x14ac:dyDescent="0.2">
      <c r="B1831" s="215"/>
      <c r="C1831" s="215"/>
      <c r="D1831" s="215"/>
      <c r="E1831" s="215"/>
      <c r="F1831" s="215"/>
      <c r="G1831" s="215"/>
      <c r="H1831" s="215"/>
      <c r="I1831" s="215"/>
      <c r="J1831" s="215"/>
      <c r="K1831" s="215"/>
      <c r="L1831" s="215"/>
      <c r="M1831" s="215"/>
      <c r="N1831" s="33"/>
      <c r="P1831" s="33"/>
      <c r="Q1831" s="33"/>
      <c r="S1831" s="33"/>
      <c r="T1831" s="34"/>
      <c r="U1831" s="34"/>
      <c r="V1831" s="34"/>
      <c r="AK1831" s="33"/>
      <c r="AT1831" s="33"/>
      <c r="AU1831" s="33"/>
      <c r="AV1831" s="33"/>
    </row>
    <row r="1832" spans="2:48" s="31" customFormat="1" x14ac:dyDescent="0.2">
      <c r="B1832" s="215"/>
      <c r="C1832" s="215"/>
      <c r="D1832" s="215"/>
      <c r="E1832" s="215"/>
      <c r="F1832" s="215"/>
      <c r="G1832" s="215"/>
      <c r="H1832" s="215"/>
      <c r="I1832" s="215"/>
      <c r="J1832" s="215"/>
      <c r="K1832" s="215"/>
      <c r="L1832" s="215"/>
      <c r="M1832" s="215"/>
      <c r="N1832" s="33"/>
      <c r="P1832" s="33"/>
      <c r="Q1832" s="33"/>
      <c r="S1832" s="33"/>
      <c r="T1832" s="34"/>
      <c r="U1832" s="34"/>
      <c r="V1832" s="34"/>
      <c r="AK1832" s="33"/>
      <c r="AT1832" s="33"/>
      <c r="AU1832" s="33"/>
      <c r="AV1832" s="33"/>
    </row>
    <row r="1833" spans="2:48" s="31" customFormat="1" x14ac:dyDescent="0.2">
      <c r="B1833" s="215"/>
      <c r="C1833" s="215"/>
      <c r="D1833" s="215"/>
      <c r="E1833" s="215"/>
      <c r="F1833" s="215"/>
      <c r="G1833" s="215"/>
      <c r="H1833" s="215"/>
      <c r="I1833" s="215"/>
      <c r="J1833" s="215"/>
      <c r="K1833" s="215"/>
      <c r="L1833" s="215"/>
      <c r="M1833" s="215"/>
      <c r="N1833" s="33"/>
      <c r="P1833" s="33"/>
      <c r="Q1833" s="33"/>
      <c r="S1833" s="33"/>
      <c r="T1833" s="34"/>
      <c r="U1833" s="34"/>
      <c r="V1833" s="34"/>
      <c r="AK1833" s="33"/>
      <c r="AT1833" s="33"/>
      <c r="AU1833" s="33"/>
      <c r="AV1833" s="33"/>
    </row>
    <row r="1834" spans="2:48" s="31" customFormat="1" x14ac:dyDescent="0.2">
      <c r="B1834" s="215"/>
      <c r="C1834" s="215"/>
      <c r="D1834" s="215"/>
      <c r="E1834" s="215"/>
      <c r="F1834" s="215"/>
      <c r="G1834" s="215"/>
      <c r="H1834" s="215"/>
      <c r="I1834" s="215"/>
      <c r="J1834" s="215"/>
      <c r="K1834" s="215"/>
      <c r="L1834" s="215"/>
      <c r="M1834" s="215"/>
      <c r="N1834" s="33"/>
      <c r="P1834" s="33"/>
      <c r="Q1834" s="33"/>
      <c r="S1834" s="33"/>
      <c r="T1834" s="34"/>
      <c r="U1834" s="34"/>
      <c r="V1834" s="34"/>
      <c r="AK1834" s="33"/>
      <c r="AT1834" s="33"/>
      <c r="AU1834" s="33"/>
      <c r="AV1834" s="33"/>
    </row>
    <row r="1835" spans="2:48" s="31" customFormat="1" x14ac:dyDescent="0.2">
      <c r="B1835" s="215"/>
      <c r="C1835" s="215"/>
      <c r="D1835" s="215"/>
      <c r="E1835" s="215"/>
      <c r="F1835" s="215"/>
      <c r="G1835" s="215"/>
      <c r="H1835" s="215"/>
      <c r="I1835" s="215"/>
      <c r="J1835" s="215"/>
      <c r="K1835" s="215"/>
      <c r="L1835" s="215"/>
      <c r="M1835" s="215"/>
      <c r="N1835" s="33"/>
      <c r="P1835" s="33"/>
      <c r="Q1835" s="33"/>
      <c r="S1835" s="33"/>
      <c r="T1835" s="34"/>
      <c r="U1835" s="34"/>
      <c r="V1835" s="34"/>
      <c r="AK1835" s="33"/>
      <c r="AT1835" s="33"/>
      <c r="AU1835" s="33"/>
      <c r="AV1835" s="33"/>
    </row>
    <row r="1836" spans="2:48" s="31" customFormat="1" x14ac:dyDescent="0.2">
      <c r="B1836" s="215"/>
      <c r="C1836" s="215"/>
      <c r="D1836" s="215"/>
      <c r="E1836" s="215"/>
      <c r="F1836" s="215"/>
      <c r="G1836" s="215"/>
      <c r="H1836" s="215"/>
      <c r="I1836" s="215"/>
      <c r="J1836" s="215"/>
      <c r="K1836" s="215"/>
      <c r="L1836" s="215"/>
      <c r="M1836" s="215"/>
      <c r="N1836" s="33"/>
      <c r="P1836" s="33"/>
      <c r="Q1836" s="33"/>
      <c r="S1836" s="33"/>
      <c r="T1836" s="34"/>
      <c r="U1836" s="34"/>
      <c r="V1836" s="34"/>
      <c r="AK1836" s="33"/>
      <c r="AT1836" s="33"/>
      <c r="AU1836" s="33"/>
      <c r="AV1836" s="33"/>
    </row>
    <row r="1837" spans="2:48" s="31" customFormat="1" x14ac:dyDescent="0.2">
      <c r="B1837" s="215"/>
      <c r="C1837" s="215"/>
      <c r="D1837" s="215"/>
      <c r="E1837" s="215"/>
      <c r="F1837" s="215"/>
      <c r="G1837" s="215"/>
      <c r="H1837" s="215"/>
      <c r="I1837" s="215"/>
      <c r="J1837" s="215"/>
      <c r="K1837" s="215"/>
      <c r="L1837" s="215"/>
      <c r="M1837" s="215"/>
      <c r="N1837" s="33"/>
      <c r="P1837" s="33"/>
      <c r="Q1837" s="33"/>
      <c r="S1837" s="33"/>
      <c r="T1837" s="34"/>
      <c r="U1837" s="34"/>
      <c r="V1837" s="34"/>
      <c r="AK1837" s="33"/>
      <c r="AT1837" s="33"/>
      <c r="AU1837" s="33"/>
      <c r="AV1837" s="33"/>
    </row>
    <row r="1838" spans="2:48" s="31" customFormat="1" x14ac:dyDescent="0.2">
      <c r="B1838" s="215"/>
      <c r="C1838" s="215"/>
      <c r="D1838" s="215"/>
      <c r="E1838" s="215"/>
      <c r="F1838" s="215"/>
      <c r="G1838" s="215"/>
      <c r="H1838" s="215"/>
      <c r="I1838" s="215"/>
      <c r="J1838" s="215"/>
      <c r="K1838" s="215"/>
      <c r="L1838" s="215"/>
      <c r="M1838" s="215"/>
      <c r="N1838" s="33"/>
      <c r="P1838" s="33"/>
      <c r="Q1838" s="33"/>
      <c r="S1838" s="33"/>
      <c r="T1838" s="34"/>
      <c r="U1838" s="34"/>
      <c r="V1838" s="34"/>
      <c r="AK1838" s="33"/>
      <c r="AT1838" s="33"/>
      <c r="AU1838" s="33"/>
      <c r="AV1838" s="33"/>
    </row>
    <row r="1839" spans="2:48" s="31" customFormat="1" x14ac:dyDescent="0.2">
      <c r="B1839" s="215"/>
      <c r="C1839" s="215"/>
      <c r="D1839" s="215"/>
      <c r="E1839" s="215"/>
      <c r="F1839" s="215"/>
      <c r="G1839" s="215"/>
      <c r="H1839" s="215"/>
      <c r="I1839" s="215"/>
      <c r="J1839" s="215"/>
      <c r="K1839" s="215"/>
      <c r="L1839" s="215"/>
      <c r="M1839" s="215"/>
      <c r="N1839" s="33"/>
      <c r="P1839" s="33"/>
      <c r="Q1839" s="33"/>
      <c r="S1839" s="33"/>
      <c r="T1839" s="34"/>
      <c r="U1839" s="34"/>
      <c r="V1839" s="34"/>
      <c r="AK1839" s="33"/>
      <c r="AT1839" s="33"/>
      <c r="AU1839" s="33"/>
      <c r="AV1839" s="33"/>
    </row>
    <row r="1840" spans="2:48" s="31" customFormat="1" x14ac:dyDescent="0.2">
      <c r="B1840" s="215"/>
      <c r="C1840" s="215"/>
      <c r="D1840" s="215"/>
      <c r="E1840" s="215"/>
      <c r="F1840" s="215"/>
      <c r="G1840" s="215"/>
      <c r="H1840" s="215"/>
      <c r="I1840" s="215"/>
      <c r="J1840" s="215"/>
      <c r="K1840" s="215"/>
      <c r="L1840" s="215"/>
      <c r="M1840" s="215"/>
      <c r="N1840" s="33"/>
      <c r="P1840" s="33"/>
      <c r="Q1840" s="33"/>
      <c r="S1840" s="33"/>
      <c r="T1840" s="34"/>
      <c r="U1840" s="34"/>
      <c r="V1840" s="34"/>
      <c r="AK1840" s="33"/>
      <c r="AT1840" s="33"/>
      <c r="AU1840" s="33"/>
      <c r="AV1840" s="33"/>
    </row>
    <row r="1841" spans="2:48" s="31" customFormat="1" x14ac:dyDescent="0.2">
      <c r="B1841" s="215"/>
      <c r="C1841" s="215"/>
      <c r="D1841" s="215"/>
      <c r="E1841" s="215"/>
      <c r="F1841" s="215"/>
      <c r="G1841" s="215"/>
      <c r="H1841" s="215"/>
      <c r="I1841" s="215"/>
      <c r="J1841" s="215"/>
      <c r="K1841" s="215"/>
      <c r="L1841" s="215"/>
      <c r="M1841" s="215"/>
      <c r="N1841" s="33"/>
      <c r="P1841" s="33"/>
      <c r="Q1841" s="33"/>
      <c r="S1841" s="33"/>
      <c r="T1841" s="34"/>
      <c r="U1841" s="34"/>
      <c r="V1841" s="34"/>
      <c r="AK1841" s="33"/>
      <c r="AT1841" s="33"/>
      <c r="AU1841" s="33"/>
      <c r="AV1841" s="33"/>
    </row>
    <row r="1842" spans="2:48" s="31" customFormat="1" x14ac:dyDescent="0.2">
      <c r="B1842" s="215"/>
      <c r="C1842" s="215"/>
      <c r="D1842" s="215"/>
      <c r="E1842" s="215"/>
      <c r="F1842" s="215"/>
      <c r="G1842" s="215"/>
      <c r="H1842" s="215"/>
      <c r="I1842" s="215"/>
      <c r="J1842" s="215"/>
      <c r="K1842" s="215"/>
      <c r="L1842" s="215"/>
      <c r="M1842" s="215"/>
      <c r="N1842" s="33"/>
      <c r="P1842" s="33"/>
      <c r="Q1842" s="33"/>
      <c r="S1842" s="33"/>
      <c r="T1842" s="34"/>
      <c r="U1842" s="34"/>
      <c r="V1842" s="34"/>
      <c r="AK1842" s="33"/>
      <c r="AT1842" s="33"/>
      <c r="AU1842" s="33"/>
      <c r="AV1842" s="33"/>
    </row>
    <row r="1843" spans="2:48" s="31" customFormat="1" x14ac:dyDescent="0.2">
      <c r="B1843" s="215"/>
      <c r="C1843" s="215"/>
      <c r="D1843" s="215"/>
      <c r="E1843" s="215"/>
      <c r="F1843" s="215"/>
      <c r="G1843" s="215"/>
      <c r="H1843" s="215"/>
      <c r="I1843" s="215"/>
      <c r="J1843" s="215"/>
      <c r="K1843" s="215"/>
      <c r="L1843" s="215"/>
      <c r="M1843" s="215"/>
      <c r="N1843" s="33"/>
      <c r="P1843" s="33"/>
      <c r="Q1843" s="33"/>
      <c r="S1843" s="33"/>
      <c r="T1843" s="34"/>
      <c r="U1843" s="34"/>
      <c r="V1843" s="34"/>
      <c r="AK1843" s="33"/>
      <c r="AT1843" s="33"/>
      <c r="AU1843" s="33"/>
      <c r="AV1843" s="33"/>
    </row>
    <row r="1844" spans="2:48" s="31" customFormat="1" x14ac:dyDescent="0.2">
      <c r="B1844" s="215"/>
      <c r="C1844" s="215"/>
      <c r="D1844" s="215"/>
      <c r="E1844" s="215"/>
      <c r="F1844" s="215"/>
      <c r="G1844" s="215"/>
      <c r="H1844" s="215"/>
      <c r="I1844" s="215"/>
      <c r="J1844" s="215"/>
      <c r="K1844" s="215"/>
      <c r="L1844" s="215"/>
      <c r="M1844" s="215"/>
      <c r="N1844" s="33"/>
      <c r="P1844" s="33"/>
      <c r="Q1844" s="33"/>
      <c r="S1844" s="33"/>
      <c r="T1844" s="34"/>
      <c r="U1844" s="34"/>
      <c r="V1844" s="34"/>
      <c r="AK1844" s="33"/>
      <c r="AT1844" s="33"/>
      <c r="AU1844" s="33"/>
      <c r="AV1844" s="33"/>
    </row>
    <row r="1845" spans="2:48" s="31" customFormat="1" x14ac:dyDescent="0.2">
      <c r="B1845" s="215"/>
      <c r="C1845" s="215"/>
      <c r="D1845" s="215"/>
      <c r="E1845" s="215"/>
      <c r="F1845" s="215"/>
      <c r="G1845" s="215"/>
      <c r="H1845" s="215"/>
      <c r="I1845" s="215"/>
      <c r="J1845" s="215"/>
      <c r="K1845" s="215"/>
      <c r="L1845" s="215"/>
      <c r="M1845" s="215"/>
      <c r="N1845" s="33"/>
      <c r="P1845" s="33"/>
      <c r="Q1845" s="33"/>
      <c r="S1845" s="33"/>
      <c r="T1845" s="34"/>
      <c r="U1845" s="34"/>
      <c r="V1845" s="34"/>
      <c r="AK1845" s="33"/>
      <c r="AT1845" s="33"/>
      <c r="AU1845" s="33"/>
      <c r="AV1845" s="33"/>
    </row>
    <row r="1846" spans="2:48" s="31" customFormat="1" x14ac:dyDescent="0.2">
      <c r="B1846" s="215"/>
      <c r="C1846" s="215"/>
      <c r="D1846" s="215"/>
      <c r="E1846" s="215"/>
      <c r="F1846" s="215"/>
      <c r="G1846" s="215"/>
      <c r="H1846" s="215"/>
      <c r="I1846" s="215"/>
      <c r="J1846" s="215"/>
      <c r="K1846" s="215"/>
      <c r="L1846" s="215"/>
      <c r="M1846" s="215"/>
      <c r="N1846" s="33"/>
      <c r="P1846" s="33"/>
      <c r="Q1846" s="33"/>
      <c r="S1846" s="33"/>
      <c r="T1846" s="34"/>
      <c r="U1846" s="34"/>
      <c r="V1846" s="34"/>
      <c r="AK1846" s="33"/>
      <c r="AT1846" s="33"/>
      <c r="AU1846" s="33"/>
      <c r="AV1846" s="33"/>
    </row>
    <row r="1847" spans="2:48" s="31" customFormat="1" x14ac:dyDescent="0.2">
      <c r="B1847" s="215"/>
      <c r="C1847" s="215"/>
      <c r="D1847" s="215"/>
      <c r="E1847" s="215"/>
      <c r="F1847" s="215"/>
      <c r="G1847" s="215"/>
      <c r="H1847" s="215"/>
      <c r="I1847" s="215"/>
      <c r="J1847" s="215"/>
      <c r="K1847" s="215"/>
      <c r="L1847" s="215"/>
      <c r="M1847" s="215"/>
      <c r="N1847" s="33"/>
      <c r="P1847" s="33"/>
      <c r="Q1847" s="33"/>
      <c r="S1847" s="33"/>
      <c r="T1847" s="34"/>
      <c r="U1847" s="34"/>
      <c r="V1847" s="34"/>
      <c r="AK1847" s="33"/>
      <c r="AT1847" s="33"/>
      <c r="AU1847" s="33"/>
      <c r="AV1847" s="33"/>
    </row>
    <row r="1848" spans="2:48" s="31" customFormat="1" x14ac:dyDescent="0.2">
      <c r="B1848" s="215"/>
      <c r="C1848" s="215"/>
      <c r="D1848" s="215"/>
      <c r="E1848" s="215"/>
      <c r="F1848" s="215"/>
      <c r="G1848" s="215"/>
      <c r="H1848" s="215"/>
      <c r="I1848" s="215"/>
      <c r="J1848" s="215"/>
      <c r="K1848" s="215"/>
      <c r="L1848" s="215"/>
      <c r="M1848" s="215"/>
      <c r="N1848" s="33"/>
      <c r="P1848" s="33"/>
      <c r="Q1848" s="33"/>
      <c r="S1848" s="33"/>
      <c r="T1848" s="34"/>
      <c r="U1848" s="34"/>
      <c r="V1848" s="34"/>
      <c r="AK1848" s="33"/>
      <c r="AT1848" s="33"/>
      <c r="AU1848" s="33"/>
      <c r="AV1848" s="33"/>
    </row>
    <row r="1849" spans="2:48" s="31" customFormat="1" x14ac:dyDescent="0.2">
      <c r="B1849" s="215"/>
      <c r="C1849" s="215"/>
      <c r="D1849" s="215"/>
      <c r="E1849" s="215"/>
      <c r="F1849" s="215"/>
      <c r="G1849" s="215"/>
      <c r="H1849" s="215"/>
      <c r="I1849" s="215"/>
      <c r="J1849" s="215"/>
      <c r="K1849" s="215"/>
      <c r="L1849" s="215"/>
      <c r="M1849" s="215"/>
      <c r="N1849" s="33"/>
      <c r="P1849" s="33"/>
      <c r="Q1849" s="33"/>
      <c r="S1849" s="33"/>
      <c r="T1849" s="34"/>
      <c r="U1849" s="34"/>
      <c r="V1849" s="34"/>
      <c r="AK1849" s="33"/>
      <c r="AT1849" s="33"/>
      <c r="AU1849" s="33"/>
      <c r="AV1849" s="33"/>
    </row>
    <row r="1850" spans="2:48" s="31" customFormat="1" x14ac:dyDescent="0.2">
      <c r="B1850" s="215"/>
      <c r="C1850" s="215"/>
      <c r="D1850" s="215"/>
      <c r="E1850" s="215"/>
      <c r="F1850" s="215"/>
      <c r="G1850" s="215"/>
      <c r="H1850" s="215"/>
      <c r="I1850" s="215"/>
      <c r="J1850" s="215"/>
      <c r="K1850" s="215"/>
      <c r="L1850" s="215"/>
      <c r="M1850" s="215"/>
      <c r="N1850" s="33"/>
      <c r="P1850" s="33"/>
      <c r="Q1850" s="33"/>
      <c r="S1850" s="33"/>
      <c r="T1850" s="34"/>
      <c r="U1850" s="34"/>
      <c r="V1850" s="34"/>
      <c r="AK1850" s="33"/>
      <c r="AT1850" s="33"/>
      <c r="AU1850" s="33"/>
      <c r="AV1850" s="33"/>
    </row>
    <row r="1851" spans="2:48" s="31" customFormat="1" x14ac:dyDescent="0.2">
      <c r="B1851" s="215"/>
      <c r="C1851" s="215"/>
      <c r="D1851" s="215"/>
      <c r="E1851" s="215"/>
      <c r="F1851" s="215"/>
      <c r="G1851" s="215"/>
      <c r="H1851" s="215"/>
      <c r="I1851" s="215"/>
      <c r="J1851" s="215"/>
      <c r="K1851" s="215"/>
      <c r="L1851" s="215"/>
      <c r="M1851" s="215"/>
      <c r="N1851" s="33"/>
      <c r="P1851" s="33"/>
      <c r="Q1851" s="33"/>
      <c r="S1851" s="33"/>
      <c r="T1851" s="34"/>
      <c r="U1851" s="34"/>
      <c r="V1851" s="34"/>
      <c r="AK1851" s="33"/>
      <c r="AT1851" s="33"/>
      <c r="AU1851" s="33"/>
      <c r="AV1851" s="33"/>
    </row>
    <row r="1852" spans="2:48" s="31" customFormat="1" x14ac:dyDescent="0.2">
      <c r="B1852" s="215"/>
      <c r="C1852" s="215"/>
      <c r="D1852" s="215"/>
      <c r="E1852" s="215"/>
      <c r="F1852" s="215"/>
      <c r="G1852" s="215"/>
      <c r="H1852" s="215"/>
      <c r="I1852" s="215"/>
      <c r="J1852" s="215"/>
      <c r="K1852" s="215"/>
      <c r="L1852" s="215"/>
      <c r="M1852" s="215"/>
      <c r="N1852" s="33"/>
      <c r="P1852" s="33"/>
      <c r="Q1852" s="33"/>
      <c r="S1852" s="33"/>
      <c r="T1852" s="34"/>
      <c r="U1852" s="34"/>
      <c r="V1852" s="34"/>
      <c r="AK1852" s="33"/>
      <c r="AT1852" s="33"/>
      <c r="AU1852" s="33"/>
      <c r="AV1852" s="33"/>
    </row>
    <row r="1853" spans="2:48" s="31" customFormat="1" x14ac:dyDescent="0.2">
      <c r="B1853" s="215"/>
      <c r="C1853" s="215"/>
      <c r="D1853" s="215"/>
      <c r="E1853" s="215"/>
      <c r="F1853" s="215"/>
      <c r="G1853" s="215"/>
      <c r="H1853" s="215"/>
      <c r="I1853" s="215"/>
      <c r="J1853" s="215"/>
      <c r="K1853" s="215"/>
      <c r="L1853" s="215"/>
      <c r="M1853" s="215"/>
      <c r="N1853" s="33"/>
      <c r="P1853" s="33"/>
      <c r="Q1853" s="33"/>
      <c r="S1853" s="33"/>
      <c r="T1853" s="34"/>
      <c r="U1853" s="34"/>
      <c r="V1853" s="34"/>
      <c r="AK1853" s="33"/>
      <c r="AT1853" s="33"/>
      <c r="AU1853" s="33"/>
      <c r="AV1853" s="33"/>
    </row>
    <row r="1854" spans="2:48" s="31" customFormat="1" x14ac:dyDescent="0.2">
      <c r="B1854" s="215"/>
      <c r="C1854" s="215"/>
      <c r="D1854" s="215"/>
      <c r="E1854" s="215"/>
      <c r="F1854" s="215"/>
      <c r="G1854" s="215"/>
      <c r="H1854" s="215"/>
      <c r="I1854" s="215"/>
      <c r="J1854" s="215"/>
      <c r="K1854" s="215"/>
      <c r="L1854" s="215"/>
      <c r="M1854" s="215"/>
      <c r="N1854" s="33"/>
      <c r="P1854" s="33"/>
      <c r="Q1854" s="33"/>
      <c r="S1854" s="33"/>
      <c r="T1854" s="34"/>
      <c r="U1854" s="34"/>
      <c r="V1854" s="34"/>
      <c r="AK1854" s="33"/>
      <c r="AT1854" s="33"/>
      <c r="AU1854" s="33"/>
      <c r="AV1854" s="33"/>
    </row>
    <row r="1855" spans="2:48" s="31" customFormat="1" x14ac:dyDescent="0.2">
      <c r="B1855" s="215"/>
      <c r="C1855" s="215"/>
      <c r="D1855" s="215"/>
      <c r="E1855" s="215"/>
      <c r="F1855" s="215"/>
      <c r="G1855" s="215"/>
      <c r="H1855" s="215"/>
      <c r="I1855" s="215"/>
      <c r="J1855" s="215"/>
      <c r="K1855" s="215"/>
      <c r="L1855" s="215"/>
      <c r="M1855" s="215"/>
      <c r="N1855" s="33"/>
      <c r="P1855" s="33"/>
      <c r="Q1855" s="33"/>
      <c r="S1855" s="33"/>
      <c r="T1855" s="34"/>
      <c r="U1855" s="34"/>
      <c r="V1855" s="34"/>
      <c r="AK1855" s="33"/>
      <c r="AT1855" s="33"/>
      <c r="AU1855" s="33"/>
      <c r="AV1855" s="33"/>
    </row>
    <row r="1856" spans="2:48" s="31" customFormat="1" x14ac:dyDescent="0.2">
      <c r="B1856" s="215"/>
      <c r="C1856" s="215"/>
      <c r="D1856" s="215"/>
      <c r="E1856" s="215"/>
      <c r="F1856" s="215"/>
      <c r="G1856" s="215"/>
      <c r="H1856" s="215"/>
      <c r="I1856" s="215"/>
      <c r="J1856" s="215"/>
      <c r="K1856" s="215"/>
      <c r="L1856" s="215"/>
      <c r="M1856" s="215"/>
      <c r="N1856" s="33"/>
      <c r="P1856" s="33"/>
      <c r="Q1856" s="33"/>
      <c r="S1856" s="33"/>
      <c r="T1856" s="34"/>
      <c r="U1856" s="34"/>
      <c r="V1856" s="34"/>
      <c r="AK1856" s="33"/>
      <c r="AT1856" s="33"/>
      <c r="AU1856" s="33"/>
      <c r="AV1856" s="33"/>
    </row>
    <row r="1857" spans="2:48" s="31" customFormat="1" x14ac:dyDescent="0.2">
      <c r="B1857" s="215"/>
      <c r="C1857" s="215"/>
      <c r="D1857" s="215"/>
      <c r="E1857" s="215"/>
      <c r="F1857" s="215"/>
      <c r="G1857" s="215"/>
      <c r="H1857" s="215"/>
      <c r="I1857" s="215"/>
      <c r="J1857" s="215"/>
      <c r="K1857" s="215"/>
      <c r="L1857" s="215"/>
      <c r="M1857" s="215"/>
      <c r="N1857" s="33"/>
      <c r="P1857" s="33"/>
      <c r="Q1857" s="33"/>
      <c r="S1857" s="33"/>
      <c r="T1857" s="34"/>
      <c r="U1857" s="34"/>
      <c r="V1857" s="34"/>
      <c r="AK1857" s="33"/>
      <c r="AT1857" s="33"/>
      <c r="AU1857" s="33"/>
      <c r="AV1857" s="33"/>
    </row>
    <row r="1858" spans="2:48" s="31" customFormat="1" x14ac:dyDescent="0.2">
      <c r="B1858" s="215"/>
      <c r="C1858" s="215"/>
      <c r="D1858" s="215"/>
      <c r="E1858" s="215"/>
      <c r="F1858" s="215"/>
      <c r="G1858" s="215"/>
      <c r="H1858" s="215"/>
      <c r="I1858" s="215"/>
      <c r="J1858" s="215"/>
      <c r="K1858" s="215"/>
      <c r="L1858" s="215"/>
      <c r="M1858" s="215"/>
      <c r="N1858" s="33"/>
      <c r="P1858" s="33"/>
      <c r="Q1858" s="33"/>
      <c r="S1858" s="33"/>
      <c r="T1858" s="34"/>
      <c r="U1858" s="34"/>
      <c r="V1858" s="34"/>
      <c r="AK1858" s="33"/>
      <c r="AT1858" s="33"/>
      <c r="AU1858" s="33"/>
      <c r="AV1858" s="33"/>
    </row>
    <row r="1859" spans="2:48" s="31" customFormat="1" x14ac:dyDescent="0.2">
      <c r="B1859" s="215"/>
      <c r="C1859" s="215"/>
      <c r="D1859" s="215"/>
      <c r="E1859" s="215"/>
      <c r="F1859" s="215"/>
      <c r="G1859" s="215"/>
      <c r="H1859" s="215"/>
      <c r="I1859" s="215"/>
      <c r="J1859" s="215"/>
      <c r="K1859" s="215"/>
      <c r="L1859" s="215"/>
      <c r="M1859" s="215"/>
      <c r="N1859" s="33"/>
      <c r="P1859" s="33"/>
      <c r="Q1859" s="33"/>
      <c r="S1859" s="33"/>
      <c r="T1859" s="34"/>
      <c r="U1859" s="34"/>
      <c r="V1859" s="34"/>
      <c r="AK1859" s="33"/>
      <c r="AT1859" s="33"/>
      <c r="AU1859" s="33"/>
      <c r="AV1859" s="33"/>
    </row>
    <row r="1860" spans="2:48" s="31" customFormat="1" x14ac:dyDescent="0.2">
      <c r="B1860" s="215"/>
      <c r="C1860" s="215"/>
      <c r="D1860" s="215"/>
      <c r="E1860" s="215"/>
      <c r="F1860" s="215"/>
      <c r="G1860" s="215"/>
      <c r="H1860" s="215"/>
      <c r="I1860" s="215"/>
      <c r="J1860" s="215"/>
      <c r="K1860" s="215"/>
      <c r="L1860" s="215"/>
      <c r="M1860" s="215"/>
      <c r="N1860" s="33"/>
      <c r="P1860" s="33"/>
      <c r="Q1860" s="33"/>
      <c r="S1860" s="33"/>
      <c r="T1860" s="34"/>
      <c r="U1860" s="34"/>
      <c r="V1860" s="34"/>
      <c r="AK1860" s="33"/>
      <c r="AT1860" s="33"/>
      <c r="AU1860" s="33"/>
      <c r="AV1860" s="33"/>
    </row>
    <row r="1861" spans="2:48" s="31" customFormat="1" x14ac:dyDescent="0.2">
      <c r="B1861" s="215"/>
      <c r="C1861" s="215"/>
      <c r="D1861" s="215"/>
      <c r="E1861" s="215"/>
      <c r="F1861" s="215"/>
      <c r="G1861" s="215"/>
      <c r="H1861" s="215"/>
      <c r="I1861" s="215"/>
      <c r="J1861" s="215"/>
      <c r="K1861" s="215"/>
      <c r="L1861" s="215"/>
      <c r="M1861" s="215"/>
      <c r="N1861" s="33"/>
      <c r="P1861" s="33"/>
      <c r="Q1861" s="33"/>
      <c r="S1861" s="33"/>
      <c r="T1861" s="34"/>
      <c r="U1861" s="34"/>
      <c r="V1861" s="34"/>
      <c r="AK1861" s="33"/>
      <c r="AT1861" s="33"/>
      <c r="AU1861" s="33"/>
      <c r="AV1861" s="33"/>
    </row>
    <row r="1862" spans="2:48" s="31" customFormat="1" x14ac:dyDescent="0.2">
      <c r="B1862" s="215"/>
      <c r="C1862" s="215"/>
      <c r="D1862" s="215"/>
      <c r="E1862" s="215"/>
      <c r="F1862" s="215"/>
      <c r="G1862" s="215"/>
      <c r="H1862" s="215"/>
      <c r="I1862" s="215"/>
      <c r="J1862" s="215"/>
      <c r="K1862" s="215"/>
      <c r="L1862" s="215"/>
      <c r="M1862" s="215"/>
      <c r="N1862" s="33"/>
      <c r="P1862" s="33"/>
      <c r="Q1862" s="33"/>
      <c r="S1862" s="33"/>
      <c r="T1862" s="34"/>
      <c r="U1862" s="34"/>
      <c r="V1862" s="34"/>
      <c r="AK1862" s="33"/>
      <c r="AT1862" s="33"/>
      <c r="AU1862" s="33"/>
      <c r="AV1862" s="33"/>
    </row>
    <row r="1863" spans="2:48" s="31" customFormat="1" x14ac:dyDescent="0.2">
      <c r="B1863" s="215"/>
      <c r="C1863" s="215"/>
      <c r="D1863" s="215"/>
      <c r="E1863" s="215"/>
      <c r="F1863" s="215"/>
      <c r="G1863" s="215"/>
      <c r="H1863" s="215"/>
      <c r="I1863" s="215"/>
      <c r="J1863" s="215"/>
      <c r="K1863" s="215"/>
      <c r="L1863" s="215"/>
      <c r="M1863" s="215"/>
      <c r="N1863" s="33"/>
      <c r="P1863" s="33"/>
      <c r="Q1863" s="33"/>
      <c r="S1863" s="33"/>
      <c r="T1863" s="34"/>
      <c r="U1863" s="34"/>
      <c r="V1863" s="34"/>
      <c r="AK1863" s="33"/>
      <c r="AT1863" s="33"/>
      <c r="AU1863" s="33"/>
      <c r="AV1863" s="33"/>
    </row>
    <row r="1864" spans="2:48" s="31" customFormat="1" x14ac:dyDescent="0.2">
      <c r="B1864" s="215"/>
      <c r="C1864" s="215"/>
      <c r="D1864" s="215"/>
      <c r="E1864" s="215"/>
      <c r="F1864" s="215"/>
      <c r="G1864" s="215"/>
      <c r="H1864" s="215"/>
      <c r="I1864" s="215"/>
      <c r="J1864" s="215"/>
      <c r="K1864" s="215"/>
      <c r="L1864" s="215"/>
      <c r="M1864" s="215"/>
      <c r="N1864" s="33"/>
      <c r="P1864" s="33"/>
      <c r="Q1864" s="33"/>
      <c r="S1864" s="33"/>
      <c r="T1864" s="34"/>
      <c r="U1864" s="34"/>
      <c r="V1864" s="34"/>
      <c r="AK1864" s="33"/>
      <c r="AT1864" s="33"/>
      <c r="AU1864" s="33"/>
      <c r="AV1864" s="33"/>
    </row>
    <row r="1865" spans="2:48" s="31" customFormat="1" x14ac:dyDescent="0.2">
      <c r="B1865" s="215"/>
      <c r="C1865" s="215"/>
      <c r="D1865" s="215"/>
      <c r="E1865" s="215"/>
      <c r="F1865" s="215"/>
      <c r="G1865" s="215"/>
      <c r="H1865" s="215"/>
      <c r="I1865" s="215"/>
      <c r="J1865" s="215"/>
      <c r="K1865" s="215"/>
      <c r="L1865" s="215"/>
      <c r="M1865" s="215"/>
      <c r="N1865" s="33"/>
      <c r="P1865" s="33"/>
      <c r="Q1865" s="33"/>
      <c r="S1865" s="33"/>
      <c r="T1865" s="34"/>
      <c r="U1865" s="34"/>
      <c r="V1865" s="34"/>
      <c r="AK1865" s="33"/>
      <c r="AT1865" s="33"/>
      <c r="AU1865" s="33"/>
      <c r="AV1865" s="33"/>
    </row>
    <row r="1866" spans="2:48" s="31" customFormat="1" x14ac:dyDescent="0.2">
      <c r="B1866" s="215"/>
      <c r="C1866" s="215"/>
      <c r="D1866" s="215"/>
      <c r="E1866" s="215"/>
      <c r="F1866" s="215"/>
      <c r="G1866" s="215"/>
      <c r="H1866" s="215"/>
      <c r="I1866" s="215"/>
      <c r="J1866" s="215"/>
      <c r="K1866" s="215"/>
      <c r="L1866" s="215"/>
      <c r="M1866" s="215"/>
      <c r="N1866" s="33"/>
      <c r="P1866" s="33"/>
      <c r="Q1866" s="33"/>
      <c r="S1866" s="33"/>
      <c r="T1866" s="34"/>
      <c r="U1866" s="34"/>
      <c r="V1866" s="34"/>
      <c r="AK1866" s="33"/>
      <c r="AT1866" s="33"/>
      <c r="AU1866" s="33"/>
      <c r="AV1866" s="33"/>
    </row>
    <row r="1867" spans="2:48" s="31" customFormat="1" x14ac:dyDescent="0.2">
      <c r="B1867" s="215"/>
      <c r="C1867" s="215"/>
      <c r="D1867" s="215"/>
      <c r="E1867" s="215"/>
      <c r="F1867" s="215"/>
      <c r="G1867" s="215"/>
      <c r="H1867" s="215"/>
      <c r="I1867" s="215"/>
      <c r="J1867" s="215"/>
      <c r="K1867" s="215"/>
      <c r="L1867" s="215"/>
      <c r="M1867" s="215"/>
      <c r="N1867" s="33"/>
      <c r="P1867" s="33"/>
      <c r="Q1867" s="33"/>
      <c r="S1867" s="33"/>
      <c r="T1867" s="34"/>
      <c r="U1867" s="34"/>
      <c r="V1867" s="34"/>
      <c r="AK1867" s="33"/>
      <c r="AT1867" s="33"/>
      <c r="AU1867" s="33"/>
      <c r="AV1867" s="33"/>
    </row>
    <row r="1868" spans="2:48" s="31" customFormat="1" x14ac:dyDescent="0.2">
      <c r="B1868" s="215"/>
      <c r="C1868" s="215"/>
      <c r="D1868" s="215"/>
      <c r="E1868" s="215"/>
      <c r="F1868" s="215"/>
      <c r="G1868" s="215"/>
      <c r="H1868" s="215"/>
      <c r="I1868" s="215"/>
      <c r="J1868" s="215"/>
      <c r="K1868" s="215"/>
      <c r="L1868" s="215"/>
      <c r="M1868" s="215"/>
      <c r="N1868" s="33"/>
      <c r="P1868" s="33"/>
      <c r="Q1868" s="33"/>
      <c r="S1868" s="33"/>
      <c r="T1868" s="34"/>
      <c r="U1868" s="34"/>
      <c r="V1868" s="34"/>
      <c r="AK1868" s="33"/>
      <c r="AT1868" s="33"/>
      <c r="AU1868" s="33"/>
      <c r="AV1868" s="33"/>
    </row>
    <row r="1869" spans="2:48" s="31" customFormat="1" x14ac:dyDescent="0.2">
      <c r="B1869" s="215"/>
      <c r="C1869" s="215"/>
      <c r="D1869" s="215"/>
      <c r="E1869" s="215"/>
      <c r="F1869" s="215"/>
      <c r="G1869" s="215"/>
      <c r="H1869" s="215"/>
      <c r="I1869" s="215"/>
      <c r="J1869" s="215"/>
      <c r="K1869" s="215"/>
      <c r="L1869" s="215"/>
      <c r="M1869" s="215"/>
      <c r="N1869" s="33"/>
      <c r="P1869" s="33"/>
      <c r="Q1869" s="33"/>
      <c r="S1869" s="33"/>
      <c r="T1869" s="34"/>
      <c r="U1869" s="34"/>
      <c r="V1869" s="34"/>
      <c r="AK1869" s="33"/>
      <c r="AT1869" s="33"/>
      <c r="AU1869" s="33"/>
      <c r="AV1869" s="33"/>
    </row>
    <row r="1870" spans="2:48" s="31" customFormat="1" x14ac:dyDescent="0.2">
      <c r="B1870" s="215"/>
      <c r="C1870" s="215"/>
      <c r="D1870" s="215"/>
      <c r="E1870" s="215"/>
      <c r="F1870" s="215"/>
      <c r="G1870" s="215"/>
      <c r="H1870" s="215"/>
      <c r="I1870" s="215"/>
      <c r="J1870" s="215"/>
      <c r="K1870" s="215"/>
      <c r="L1870" s="215"/>
      <c r="M1870" s="215"/>
      <c r="N1870" s="33"/>
      <c r="P1870" s="33"/>
      <c r="Q1870" s="33"/>
      <c r="S1870" s="33"/>
      <c r="T1870" s="34"/>
      <c r="U1870" s="34"/>
      <c r="V1870" s="34"/>
      <c r="AK1870" s="33"/>
      <c r="AT1870" s="33"/>
      <c r="AU1870" s="33"/>
      <c r="AV1870" s="33"/>
    </row>
    <row r="1871" spans="2:48" s="31" customFormat="1" x14ac:dyDescent="0.2">
      <c r="B1871" s="215"/>
      <c r="C1871" s="215"/>
      <c r="D1871" s="215"/>
      <c r="E1871" s="215"/>
      <c r="F1871" s="215"/>
      <c r="G1871" s="215"/>
      <c r="H1871" s="215"/>
      <c r="I1871" s="215"/>
      <c r="J1871" s="215"/>
      <c r="K1871" s="215"/>
      <c r="L1871" s="215"/>
      <c r="M1871" s="215"/>
      <c r="N1871" s="33"/>
      <c r="P1871" s="33"/>
      <c r="Q1871" s="33"/>
      <c r="S1871" s="33"/>
      <c r="T1871" s="34"/>
      <c r="U1871" s="34"/>
      <c r="V1871" s="34"/>
      <c r="AK1871" s="33"/>
      <c r="AT1871" s="33"/>
      <c r="AU1871" s="33"/>
      <c r="AV1871" s="33"/>
    </row>
    <row r="1872" spans="2:48" s="31" customFormat="1" x14ac:dyDescent="0.2">
      <c r="B1872" s="215"/>
      <c r="C1872" s="215"/>
      <c r="D1872" s="215"/>
      <c r="E1872" s="215"/>
      <c r="F1872" s="215"/>
      <c r="G1872" s="215"/>
      <c r="H1872" s="215"/>
      <c r="I1872" s="215"/>
      <c r="J1872" s="215"/>
      <c r="K1872" s="215"/>
      <c r="L1872" s="215"/>
      <c r="M1872" s="215"/>
      <c r="N1872" s="33"/>
      <c r="P1872" s="33"/>
      <c r="Q1872" s="33"/>
      <c r="S1872" s="33"/>
      <c r="T1872" s="34"/>
      <c r="U1872" s="34"/>
      <c r="V1872" s="34"/>
      <c r="AK1872" s="33"/>
      <c r="AT1872" s="33"/>
      <c r="AU1872" s="33"/>
      <c r="AV1872" s="33"/>
    </row>
    <row r="1873" spans="2:48" s="31" customFormat="1" x14ac:dyDescent="0.2">
      <c r="B1873" s="215"/>
      <c r="C1873" s="215"/>
      <c r="D1873" s="215"/>
      <c r="E1873" s="215"/>
      <c r="F1873" s="215"/>
      <c r="G1873" s="215"/>
      <c r="H1873" s="215"/>
      <c r="I1873" s="215"/>
      <c r="J1873" s="215"/>
      <c r="K1873" s="215"/>
      <c r="L1873" s="215"/>
      <c r="M1873" s="215"/>
      <c r="N1873" s="33"/>
      <c r="P1873" s="33"/>
      <c r="Q1873" s="33"/>
      <c r="S1873" s="33"/>
      <c r="T1873" s="34"/>
      <c r="U1873" s="34"/>
      <c r="V1873" s="34"/>
      <c r="AK1873" s="33"/>
      <c r="AT1873" s="33"/>
      <c r="AU1873" s="33"/>
      <c r="AV1873" s="33"/>
    </row>
    <row r="1874" spans="2:48" s="31" customFormat="1" x14ac:dyDescent="0.2">
      <c r="B1874" s="215"/>
      <c r="C1874" s="215"/>
      <c r="D1874" s="215"/>
      <c r="E1874" s="215"/>
      <c r="F1874" s="215"/>
      <c r="G1874" s="215"/>
      <c r="H1874" s="215"/>
      <c r="I1874" s="215"/>
      <c r="J1874" s="215"/>
      <c r="K1874" s="215"/>
      <c r="L1874" s="215"/>
      <c r="M1874" s="215"/>
      <c r="N1874" s="33"/>
      <c r="P1874" s="33"/>
      <c r="Q1874" s="33"/>
      <c r="S1874" s="33"/>
      <c r="T1874" s="34"/>
      <c r="U1874" s="34"/>
      <c r="V1874" s="34"/>
      <c r="AK1874" s="33"/>
      <c r="AT1874" s="33"/>
      <c r="AU1874" s="33"/>
      <c r="AV1874" s="33"/>
    </row>
    <row r="1875" spans="2:48" s="31" customFormat="1" x14ac:dyDescent="0.2">
      <c r="B1875" s="215"/>
      <c r="C1875" s="215"/>
      <c r="D1875" s="215"/>
      <c r="E1875" s="215"/>
      <c r="F1875" s="215"/>
      <c r="G1875" s="215"/>
      <c r="H1875" s="215"/>
      <c r="I1875" s="215"/>
      <c r="J1875" s="215"/>
      <c r="K1875" s="215"/>
      <c r="L1875" s="215"/>
      <c r="M1875" s="215"/>
      <c r="N1875" s="33"/>
      <c r="P1875" s="33"/>
      <c r="Q1875" s="33"/>
      <c r="S1875" s="33"/>
      <c r="T1875" s="34"/>
      <c r="U1875" s="34"/>
      <c r="V1875" s="34"/>
      <c r="AK1875" s="33"/>
      <c r="AT1875" s="33"/>
      <c r="AU1875" s="33"/>
      <c r="AV1875" s="33"/>
    </row>
    <row r="1876" spans="2:48" s="31" customFormat="1" x14ac:dyDescent="0.2">
      <c r="B1876" s="215"/>
      <c r="C1876" s="215"/>
      <c r="D1876" s="215"/>
      <c r="E1876" s="215"/>
      <c r="F1876" s="215"/>
      <c r="G1876" s="215"/>
      <c r="H1876" s="215"/>
      <c r="I1876" s="215"/>
      <c r="J1876" s="215"/>
      <c r="K1876" s="215"/>
      <c r="L1876" s="215"/>
      <c r="M1876" s="215"/>
      <c r="N1876" s="33"/>
      <c r="P1876" s="33"/>
      <c r="Q1876" s="33"/>
      <c r="S1876" s="33"/>
      <c r="T1876" s="34"/>
      <c r="U1876" s="34"/>
      <c r="V1876" s="34"/>
      <c r="AK1876" s="33"/>
      <c r="AT1876" s="33"/>
      <c r="AU1876" s="33"/>
      <c r="AV1876" s="33"/>
    </row>
    <row r="1877" spans="2:48" s="31" customFormat="1" x14ac:dyDescent="0.2">
      <c r="B1877" s="215"/>
      <c r="C1877" s="215"/>
      <c r="D1877" s="215"/>
      <c r="E1877" s="215"/>
      <c r="F1877" s="215"/>
      <c r="G1877" s="215"/>
      <c r="H1877" s="215"/>
      <c r="I1877" s="215"/>
      <c r="J1877" s="215"/>
      <c r="K1877" s="215"/>
      <c r="L1877" s="215"/>
      <c r="M1877" s="215"/>
      <c r="N1877" s="33"/>
      <c r="P1877" s="33"/>
      <c r="Q1877" s="33"/>
      <c r="S1877" s="33"/>
      <c r="T1877" s="34"/>
      <c r="U1877" s="34"/>
      <c r="V1877" s="34"/>
      <c r="AK1877" s="33"/>
      <c r="AT1877" s="33"/>
      <c r="AU1877" s="33"/>
      <c r="AV1877" s="33"/>
    </row>
    <row r="1878" spans="2:48" s="31" customFormat="1" x14ac:dyDescent="0.2">
      <c r="B1878" s="215"/>
      <c r="C1878" s="215"/>
      <c r="D1878" s="215"/>
      <c r="E1878" s="215"/>
      <c r="F1878" s="215"/>
      <c r="G1878" s="215"/>
      <c r="H1878" s="215"/>
      <c r="I1878" s="215"/>
      <c r="J1878" s="215"/>
      <c r="K1878" s="215"/>
      <c r="L1878" s="215"/>
      <c r="M1878" s="215"/>
      <c r="N1878" s="33"/>
      <c r="P1878" s="33"/>
      <c r="Q1878" s="33"/>
      <c r="S1878" s="33"/>
      <c r="T1878" s="34"/>
      <c r="U1878" s="34"/>
      <c r="V1878" s="34"/>
      <c r="AK1878" s="33"/>
      <c r="AT1878" s="33"/>
      <c r="AU1878" s="33"/>
      <c r="AV1878" s="33"/>
    </row>
    <row r="1879" spans="2:48" s="31" customFormat="1" x14ac:dyDescent="0.2">
      <c r="B1879" s="215"/>
      <c r="C1879" s="215"/>
      <c r="D1879" s="215"/>
      <c r="E1879" s="215"/>
      <c r="F1879" s="215"/>
      <c r="G1879" s="215"/>
      <c r="H1879" s="215"/>
      <c r="I1879" s="215"/>
      <c r="J1879" s="215"/>
      <c r="K1879" s="215"/>
      <c r="L1879" s="215"/>
      <c r="M1879" s="215"/>
      <c r="N1879" s="33"/>
      <c r="P1879" s="33"/>
      <c r="Q1879" s="33"/>
      <c r="S1879" s="33"/>
      <c r="T1879" s="34"/>
      <c r="U1879" s="34"/>
      <c r="V1879" s="34"/>
      <c r="AK1879" s="33"/>
      <c r="AT1879" s="33"/>
      <c r="AU1879" s="33"/>
      <c r="AV1879" s="33"/>
    </row>
    <row r="1880" spans="2:48" s="31" customFormat="1" x14ac:dyDescent="0.2">
      <c r="B1880" s="215"/>
      <c r="C1880" s="215"/>
      <c r="D1880" s="215"/>
      <c r="E1880" s="215"/>
      <c r="F1880" s="215"/>
      <c r="G1880" s="215"/>
      <c r="H1880" s="215"/>
      <c r="I1880" s="215"/>
      <c r="J1880" s="215"/>
      <c r="K1880" s="215"/>
      <c r="L1880" s="215"/>
      <c r="M1880" s="215"/>
      <c r="N1880" s="33"/>
      <c r="P1880" s="33"/>
      <c r="Q1880" s="33"/>
      <c r="S1880" s="33"/>
      <c r="T1880" s="34"/>
      <c r="U1880" s="34"/>
      <c r="V1880" s="34"/>
      <c r="AK1880" s="33"/>
      <c r="AT1880" s="33"/>
      <c r="AU1880" s="33"/>
      <c r="AV1880" s="33"/>
    </row>
    <row r="1881" spans="2:48" s="31" customFormat="1" x14ac:dyDescent="0.2">
      <c r="B1881" s="215"/>
      <c r="C1881" s="215"/>
      <c r="D1881" s="215"/>
      <c r="E1881" s="215"/>
      <c r="F1881" s="215"/>
      <c r="G1881" s="215"/>
      <c r="H1881" s="215"/>
      <c r="I1881" s="215"/>
      <c r="J1881" s="215"/>
      <c r="K1881" s="215"/>
      <c r="L1881" s="215"/>
      <c r="M1881" s="215"/>
      <c r="N1881" s="33"/>
      <c r="P1881" s="33"/>
      <c r="Q1881" s="33"/>
      <c r="S1881" s="33"/>
      <c r="T1881" s="34"/>
      <c r="U1881" s="34"/>
      <c r="V1881" s="34"/>
      <c r="AK1881" s="33"/>
      <c r="AT1881" s="33"/>
      <c r="AU1881" s="33"/>
      <c r="AV1881" s="33"/>
    </row>
    <row r="1882" spans="2:48" s="31" customFormat="1" x14ac:dyDescent="0.2">
      <c r="B1882" s="215"/>
      <c r="C1882" s="215"/>
      <c r="D1882" s="215"/>
      <c r="E1882" s="215"/>
      <c r="F1882" s="215"/>
      <c r="G1882" s="215"/>
      <c r="H1882" s="215"/>
      <c r="I1882" s="215"/>
      <c r="J1882" s="215"/>
      <c r="K1882" s="215"/>
      <c r="L1882" s="215"/>
      <c r="M1882" s="215"/>
      <c r="N1882" s="33"/>
      <c r="P1882" s="33"/>
      <c r="Q1882" s="33"/>
      <c r="S1882" s="33"/>
      <c r="T1882" s="34"/>
      <c r="U1882" s="34"/>
      <c r="V1882" s="34"/>
      <c r="AK1882" s="33"/>
      <c r="AT1882" s="33"/>
      <c r="AU1882" s="33"/>
      <c r="AV1882" s="33"/>
    </row>
    <row r="1883" spans="2:48" s="31" customFormat="1" x14ac:dyDescent="0.2">
      <c r="B1883" s="215"/>
      <c r="C1883" s="215"/>
      <c r="D1883" s="215"/>
      <c r="E1883" s="215"/>
      <c r="F1883" s="215"/>
      <c r="G1883" s="215"/>
      <c r="H1883" s="215"/>
      <c r="I1883" s="215"/>
      <c r="J1883" s="215"/>
      <c r="K1883" s="215"/>
      <c r="L1883" s="215"/>
      <c r="M1883" s="215"/>
      <c r="N1883" s="33"/>
      <c r="P1883" s="33"/>
      <c r="Q1883" s="33"/>
      <c r="S1883" s="33"/>
      <c r="T1883" s="34"/>
      <c r="U1883" s="34"/>
      <c r="V1883" s="34"/>
      <c r="AK1883" s="33"/>
      <c r="AT1883" s="33"/>
      <c r="AU1883" s="33"/>
      <c r="AV1883" s="33"/>
    </row>
    <row r="1884" spans="2:48" s="31" customFormat="1" x14ac:dyDescent="0.2">
      <c r="B1884" s="215"/>
      <c r="C1884" s="215"/>
      <c r="D1884" s="215"/>
      <c r="E1884" s="215"/>
      <c r="F1884" s="215"/>
      <c r="G1884" s="215"/>
      <c r="H1884" s="215"/>
      <c r="I1884" s="215"/>
      <c r="J1884" s="215"/>
      <c r="K1884" s="215"/>
      <c r="L1884" s="215"/>
      <c r="M1884" s="215"/>
      <c r="N1884" s="33"/>
      <c r="P1884" s="33"/>
      <c r="Q1884" s="33"/>
      <c r="S1884" s="33"/>
      <c r="T1884" s="34"/>
      <c r="U1884" s="34"/>
      <c r="V1884" s="34"/>
      <c r="AK1884" s="33"/>
      <c r="AT1884" s="33"/>
      <c r="AU1884" s="33"/>
      <c r="AV1884" s="33"/>
    </row>
    <row r="1885" spans="2:48" s="31" customFormat="1" x14ac:dyDescent="0.2">
      <c r="B1885" s="215"/>
      <c r="C1885" s="215"/>
      <c r="D1885" s="215"/>
      <c r="E1885" s="215"/>
      <c r="F1885" s="215"/>
      <c r="G1885" s="215"/>
      <c r="H1885" s="215"/>
      <c r="I1885" s="215"/>
      <c r="J1885" s="215"/>
      <c r="K1885" s="215"/>
      <c r="L1885" s="215"/>
      <c r="M1885" s="215"/>
      <c r="N1885" s="33"/>
      <c r="P1885" s="33"/>
      <c r="Q1885" s="33"/>
      <c r="S1885" s="33"/>
      <c r="T1885" s="34"/>
      <c r="U1885" s="34"/>
      <c r="V1885" s="34"/>
      <c r="AK1885" s="33"/>
      <c r="AT1885" s="33"/>
      <c r="AU1885" s="33"/>
      <c r="AV1885" s="33"/>
    </row>
    <row r="1886" spans="2:48" s="31" customFormat="1" x14ac:dyDescent="0.2">
      <c r="B1886" s="215"/>
      <c r="C1886" s="215"/>
      <c r="D1886" s="215"/>
      <c r="E1886" s="215"/>
      <c r="F1886" s="215"/>
      <c r="G1886" s="215"/>
      <c r="H1886" s="215"/>
      <c r="I1886" s="215"/>
      <c r="J1886" s="215"/>
      <c r="K1886" s="215"/>
      <c r="L1886" s="215"/>
      <c r="M1886" s="215"/>
      <c r="N1886" s="33"/>
      <c r="P1886" s="33"/>
      <c r="Q1886" s="33"/>
      <c r="S1886" s="33"/>
      <c r="T1886" s="34"/>
      <c r="U1886" s="34"/>
      <c r="V1886" s="34"/>
      <c r="AK1886" s="33"/>
      <c r="AT1886" s="33"/>
      <c r="AU1886" s="33"/>
      <c r="AV1886" s="33"/>
    </row>
    <row r="1887" spans="2:48" s="31" customFormat="1" x14ac:dyDescent="0.2">
      <c r="B1887" s="215"/>
      <c r="C1887" s="215"/>
      <c r="D1887" s="215"/>
      <c r="E1887" s="215"/>
      <c r="F1887" s="215"/>
      <c r="G1887" s="215"/>
      <c r="H1887" s="215"/>
      <c r="I1887" s="215"/>
      <c r="J1887" s="215"/>
      <c r="K1887" s="215"/>
      <c r="L1887" s="215"/>
      <c r="M1887" s="215"/>
      <c r="N1887" s="33"/>
      <c r="P1887" s="33"/>
      <c r="Q1887" s="33"/>
      <c r="S1887" s="33"/>
      <c r="T1887" s="34"/>
      <c r="U1887" s="34"/>
      <c r="V1887" s="34"/>
      <c r="AK1887" s="33"/>
      <c r="AT1887" s="33"/>
      <c r="AU1887" s="33"/>
      <c r="AV1887" s="33"/>
    </row>
    <row r="1888" spans="2:48" s="31" customFormat="1" x14ac:dyDescent="0.2">
      <c r="B1888" s="215"/>
      <c r="C1888" s="215"/>
      <c r="D1888" s="215"/>
      <c r="E1888" s="215"/>
      <c r="F1888" s="215"/>
      <c r="G1888" s="215"/>
      <c r="H1888" s="215"/>
      <c r="I1888" s="215"/>
      <c r="J1888" s="215"/>
      <c r="K1888" s="215"/>
      <c r="L1888" s="215"/>
      <c r="M1888" s="215"/>
      <c r="N1888" s="33"/>
      <c r="P1888" s="33"/>
      <c r="Q1888" s="33"/>
      <c r="S1888" s="33"/>
      <c r="T1888" s="34"/>
      <c r="U1888" s="34"/>
      <c r="V1888" s="34"/>
      <c r="AK1888" s="33"/>
      <c r="AT1888" s="33"/>
      <c r="AU1888" s="33"/>
      <c r="AV1888" s="33"/>
    </row>
    <row r="1889" spans="2:48" s="31" customFormat="1" x14ac:dyDescent="0.2">
      <c r="B1889" s="215"/>
      <c r="C1889" s="215"/>
      <c r="D1889" s="215"/>
      <c r="E1889" s="215"/>
      <c r="F1889" s="215"/>
      <c r="G1889" s="215"/>
      <c r="H1889" s="215"/>
      <c r="I1889" s="215"/>
      <c r="J1889" s="215"/>
      <c r="K1889" s="215"/>
      <c r="L1889" s="215"/>
      <c r="M1889" s="215"/>
      <c r="N1889" s="33"/>
      <c r="P1889" s="33"/>
      <c r="Q1889" s="33"/>
      <c r="S1889" s="33"/>
      <c r="T1889" s="34"/>
      <c r="U1889" s="34"/>
      <c r="V1889" s="34"/>
      <c r="AK1889" s="33"/>
      <c r="AT1889" s="33"/>
      <c r="AU1889" s="33"/>
      <c r="AV1889" s="33"/>
    </row>
    <row r="1890" spans="2:48" s="31" customFormat="1" x14ac:dyDescent="0.2">
      <c r="B1890" s="215"/>
      <c r="C1890" s="215"/>
      <c r="D1890" s="215"/>
      <c r="E1890" s="215"/>
      <c r="F1890" s="215"/>
      <c r="G1890" s="215"/>
      <c r="H1890" s="215"/>
      <c r="I1890" s="215"/>
      <c r="J1890" s="215"/>
      <c r="K1890" s="215"/>
      <c r="L1890" s="215"/>
      <c r="M1890" s="215"/>
      <c r="N1890" s="33"/>
      <c r="P1890" s="33"/>
      <c r="Q1890" s="33"/>
      <c r="S1890" s="33"/>
      <c r="T1890" s="34"/>
      <c r="U1890" s="34"/>
      <c r="V1890" s="34"/>
      <c r="AK1890" s="33"/>
      <c r="AT1890" s="33"/>
      <c r="AU1890" s="33"/>
      <c r="AV1890" s="33"/>
    </row>
    <row r="1891" spans="2:48" s="31" customFormat="1" x14ac:dyDescent="0.2">
      <c r="B1891" s="215"/>
      <c r="C1891" s="215"/>
      <c r="D1891" s="215"/>
      <c r="E1891" s="215"/>
      <c r="F1891" s="215"/>
      <c r="G1891" s="215"/>
      <c r="H1891" s="215"/>
      <c r="I1891" s="215"/>
      <c r="J1891" s="215"/>
      <c r="K1891" s="215"/>
      <c r="L1891" s="215"/>
      <c r="M1891" s="215"/>
      <c r="N1891" s="33"/>
      <c r="P1891" s="33"/>
      <c r="Q1891" s="33"/>
      <c r="S1891" s="33"/>
      <c r="T1891" s="34"/>
      <c r="U1891" s="34"/>
      <c r="V1891" s="34"/>
      <c r="AK1891" s="33"/>
      <c r="AT1891" s="33"/>
      <c r="AU1891" s="33"/>
      <c r="AV1891" s="33"/>
    </row>
    <row r="1892" spans="2:48" s="31" customFormat="1" x14ac:dyDescent="0.2">
      <c r="B1892" s="215"/>
      <c r="C1892" s="215"/>
      <c r="D1892" s="215"/>
      <c r="E1892" s="215"/>
      <c r="F1892" s="215"/>
      <c r="G1892" s="215"/>
      <c r="H1892" s="215"/>
      <c r="I1892" s="215"/>
      <c r="J1892" s="215"/>
      <c r="K1892" s="215"/>
      <c r="L1892" s="215"/>
      <c r="M1892" s="215"/>
      <c r="N1892" s="33"/>
      <c r="P1892" s="33"/>
      <c r="Q1892" s="33"/>
      <c r="S1892" s="33"/>
      <c r="T1892" s="34"/>
      <c r="U1892" s="34"/>
      <c r="V1892" s="34"/>
      <c r="AK1892" s="33"/>
      <c r="AT1892" s="33"/>
      <c r="AU1892" s="33"/>
      <c r="AV1892" s="33"/>
    </row>
    <row r="1893" spans="2:48" s="31" customFormat="1" x14ac:dyDescent="0.2">
      <c r="B1893" s="215"/>
      <c r="C1893" s="215"/>
      <c r="D1893" s="215"/>
      <c r="E1893" s="215"/>
      <c r="F1893" s="215"/>
      <c r="G1893" s="215"/>
      <c r="H1893" s="215"/>
      <c r="I1893" s="215"/>
      <c r="J1893" s="215"/>
      <c r="K1893" s="215"/>
      <c r="L1893" s="215"/>
      <c r="M1893" s="215"/>
      <c r="N1893" s="33"/>
      <c r="P1893" s="33"/>
      <c r="Q1893" s="33"/>
      <c r="S1893" s="33"/>
      <c r="T1893" s="34"/>
      <c r="U1893" s="34"/>
      <c r="V1893" s="34"/>
      <c r="AK1893" s="33"/>
      <c r="AT1893" s="33"/>
      <c r="AU1893" s="33"/>
      <c r="AV1893" s="33"/>
    </row>
    <row r="1894" spans="2:48" s="31" customFormat="1" x14ac:dyDescent="0.2">
      <c r="B1894" s="215"/>
      <c r="C1894" s="215"/>
      <c r="D1894" s="215"/>
      <c r="E1894" s="215"/>
      <c r="F1894" s="215"/>
      <c r="G1894" s="215"/>
      <c r="H1894" s="215"/>
      <c r="I1894" s="215"/>
      <c r="J1894" s="215"/>
      <c r="K1894" s="215"/>
      <c r="L1894" s="215"/>
      <c r="M1894" s="215"/>
      <c r="N1894" s="33"/>
      <c r="P1894" s="33"/>
      <c r="Q1894" s="33"/>
      <c r="S1894" s="33"/>
      <c r="T1894" s="34"/>
      <c r="U1894" s="34"/>
      <c r="V1894" s="34"/>
      <c r="AK1894" s="33"/>
      <c r="AT1894" s="33"/>
      <c r="AU1894" s="33"/>
      <c r="AV1894" s="33"/>
    </row>
    <row r="1895" spans="2:48" s="31" customFormat="1" x14ac:dyDescent="0.2">
      <c r="B1895" s="215"/>
      <c r="C1895" s="215"/>
      <c r="D1895" s="215"/>
      <c r="E1895" s="215"/>
      <c r="F1895" s="215"/>
      <c r="G1895" s="215"/>
      <c r="H1895" s="215"/>
      <c r="I1895" s="215"/>
      <c r="J1895" s="215"/>
      <c r="K1895" s="215"/>
      <c r="L1895" s="215"/>
      <c r="M1895" s="215"/>
      <c r="N1895" s="33"/>
      <c r="P1895" s="33"/>
      <c r="Q1895" s="33"/>
      <c r="S1895" s="33"/>
      <c r="T1895" s="34"/>
      <c r="U1895" s="34"/>
      <c r="V1895" s="34"/>
      <c r="AK1895" s="33"/>
      <c r="AT1895" s="33"/>
      <c r="AU1895" s="33"/>
      <c r="AV1895" s="33"/>
    </row>
    <row r="1896" spans="2:48" s="31" customFormat="1" x14ac:dyDescent="0.2">
      <c r="B1896" s="215"/>
      <c r="C1896" s="215"/>
      <c r="D1896" s="215"/>
      <c r="E1896" s="215"/>
      <c r="F1896" s="215"/>
      <c r="G1896" s="215"/>
      <c r="H1896" s="215"/>
      <c r="I1896" s="215"/>
      <c r="J1896" s="215"/>
      <c r="K1896" s="215"/>
      <c r="L1896" s="215"/>
      <c r="M1896" s="215"/>
      <c r="N1896" s="33"/>
      <c r="P1896" s="33"/>
      <c r="Q1896" s="33"/>
      <c r="S1896" s="33"/>
      <c r="T1896" s="34"/>
      <c r="U1896" s="34"/>
      <c r="V1896" s="34"/>
      <c r="AK1896" s="33"/>
      <c r="AT1896" s="33"/>
      <c r="AU1896" s="33"/>
      <c r="AV1896" s="33"/>
    </row>
    <row r="1897" spans="2:48" s="31" customFormat="1" x14ac:dyDescent="0.2">
      <c r="B1897" s="215"/>
      <c r="C1897" s="215"/>
      <c r="D1897" s="215"/>
      <c r="E1897" s="215"/>
      <c r="F1897" s="215"/>
      <c r="G1897" s="215"/>
      <c r="H1897" s="215"/>
      <c r="I1897" s="215"/>
      <c r="J1897" s="215"/>
      <c r="K1897" s="215"/>
      <c r="L1897" s="215"/>
      <c r="M1897" s="215"/>
      <c r="N1897" s="33"/>
      <c r="P1897" s="33"/>
      <c r="Q1897" s="33"/>
      <c r="S1897" s="33"/>
      <c r="T1897" s="34"/>
      <c r="U1897" s="34"/>
      <c r="V1897" s="34"/>
      <c r="AK1897" s="33"/>
      <c r="AT1897" s="33"/>
      <c r="AU1897" s="33"/>
      <c r="AV1897" s="33"/>
    </row>
    <row r="1898" spans="2:48" s="31" customFormat="1" x14ac:dyDescent="0.2">
      <c r="B1898" s="215"/>
      <c r="C1898" s="215"/>
      <c r="D1898" s="215"/>
      <c r="E1898" s="215"/>
      <c r="F1898" s="215"/>
      <c r="G1898" s="215"/>
      <c r="H1898" s="215"/>
      <c r="I1898" s="215"/>
      <c r="J1898" s="215"/>
      <c r="K1898" s="215"/>
      <c r="L1898" s="215"/>
      <c r="M1898" s="215"/>
      <c r="N1898" s="33"/>
      <c r="P1898" s="33"/>
      <c r="Q1898" s="33"/>
      <c r="S1898" s="33"/>
      <c r="T1898" s="34"/>
      <c r="U1898" s="34"/>
      <c r="V1898" s="34"/>
      <c r="AK1898" s="33"/>
      <c r="AT1898" s="33"/>
      <c r="AU1898" s="33"/>
      <c r="AV1898" s="33"/>
    </row>
    <row r="1899" spans="2:48" s="31" customFormat="1" x14ac:dyDescent="0.2">
      <c r="B1899" s="215"/>
      <c r="C1899" s="215"/>
      <c r="D1899" s="215"/>
      <c r="E1899" s="215"/>
      <c r="F1899" s="215"/>
      <c r="G1899" s="215"/>
      <c r="H1899" s="215"/>
      <c r="I1899" s="215"/>
      <c r="J1899" s="215"/>
      <c r="K1899" s="215"/>
      <c r="L1899" s="215"/>
      <c r="M1899" s="215"/>
      <c r="N1899" s="33"/>
      <c r="P1899" s="33"/>
      <c r="Q1899" s="33"/>
      <c r="S1899" s="33"/>
      <c r="T1899" s="34"/>
      <c r="U1899" s="34"/>
      <c r="V1899" s="34"/>
      <c r="AK1899" s="33"/>
      <c r="AT1899" s="33"/>
      <c r="AU1899" s="33"/>
      <c r="AV1899" s="33"/>
    </row>
    <row r="1900" spans="2:48" s="31" customFormat="1" x14ac:dyDescent="0.2">
      <c r="B1900" s="215"/>
      <c r="C1900" s="215"/>
      <c r="D1900" s="215"/>
      <c r="E1900" s="215"/>
      <c r="F1900" s="215"/>
      <c r="G1900" s="215"/>
      <c r="H1900" s="215"/>
      <c r="I1900" s="215"/>
      <c r="J1900" s="215"/>
      <c r="K1900" s="215"/>
      <c r="L1900" s="215"/>
      <c r="M1900" s="215"/>
      <c r="N1900" s="33"/>
      <c r="P1900" s="33"/>
      <c r="Q1900" s="33"/>
      <c r="S1900" s="33"/>
      <c r="T1900" s="34"/>
      <c r="U1900" s="34"/>
      <c r="V1900" s="34"/>
      <c r="AK1900" s="33"/>
      <c r="AT1900" s="33"/>
      <c r="AU1900" s="33"/>
      <c r="AV1900" s="33"/>
    </row>
    <row r="1901" spans="2:48" s="31" customFormat="1" x14ac:dyDescent="0.2">
      <c r="B1901" s="215"/>
      <c r="C1901" s="215"/>
      <c r="D1901" s="215"/>
      <c r="E1901" s="215"/>
      <c r="F1901" s="215"/>
      <c r="G1901" s="215"/>
      <c r="H1901" s="215"/>
      <c r="I1901" s="215"/>
      <c r="J1901" s="215"/>
      <c r="K1901" s="215"/>
      <c r="L1901" s="215"/>
      <c r="M1901" s="215"/>
      <c r="N1901" s="33"/>
      <c r="P1901" s="33"/>
      <c r="Q1901" s="33"/>
      <c r="S1901" s="33"/>
      <c r="T1901" s="34"/>
      <c r="U1901" s="34"/>
      <c r="V1901" s="34"/>
      <c r="AK1901" s="33"/>
      <c r="AT1901" s="33"/>
      <c r="AU1901" s="33"/>
      <c r="AV1901" s="33"/>
    </row>
    <row r="1902" spans="2:48" s="31" customFormat="1" x14ac:dyDescent="0.2">
      <c r="B1902" s="215"/>
      <c r="C1902" s="215"/>
      <c r="D1902" s="215"/>
      <c r="E1902" s="215"/>
      <c r="F1902" s="215"/>
      <c r="G1902" s="215"/>
      <c r="H1902" s="215"/>
      <c r="I1902" s="215"/>
      <c r="J1902" s="215"/>
      <c r="K1902" s="215"/>
      <c r="L1902" s="215"/>
      <c r="M1902" s="215"/>
      <c r="N1902" s="33"/>
      <c r="P1902" s="33"/>
      <c r="Q1902" s="33"/>
      <c r="S1902" s="33"/>
      <c r="T1902" s="34"/>
      <c r="U1902" s="34"/>
      <c r="V1902" s="34"/>
      <c r="AK1902" s="33"/>
      <c r="AT1902" s="33"/>
      <c r="AU1902" s="33"/>
      <c r="AV1902" s="33"/>
    </row>
    <row r="1903" spans="2:48" s="31" customFormat="1" x14ac:dyDescent="0.2">
      <c r="B1903" s="215"/>
      <c r="C1903" s="215"/>
      <c r="D1903" s="215"/>
      <c r="E1903" s="215"/>
      <c r="F1903" s="215"/>
      <c r="G1903" s="215"/>
      <c r="H1903" s="215"/>
      <c r="I1903" s="215"/>
      <c r="J1903" s="215"/>
      <c r="K1903" s="215"/>
      <c r="L1903" s="215"/>
      <c r="M1903" s="215"/>
      <c r="N1903" s="33"/>
      <c r="P1903" s="33"/>
      <c r="Q1903" s="33"/>
      <c r="S1903" s="33"/>
      <c r="T1903" s="34"/>
      <c r="U1903" s="34"/>
      <c r="V1903" s="34"/>
      <c r="AK1903" s="33"/>
      <c r="AT1903" s="33"/>
      <c r="AU1903" s="33"/>
      <c r="AV1903" s="33"/>
    </row>
    <row r="1904" spans="2:48" s="31" customFormat="1" x14ac:dyDescent="0.2">
      <c r="B1904" s="215"/>
      <c r="C1904" s="215"/>
      <c r="D1904" s="215"/>
      <c r="E1904" s="215"/>
      <c r="F1904" s="215"/>
      <c r="G1904" s="215"/>
      <c r="H1904" s="215"/>
      <c r="I1904" s="215"/>
      <c r="J1904" s="215"/>
      <c r="K1904" s="215"/>
      <c r="L1904" s="215"/>
      <c r="M1904" s="215"/>
      <c r="N1904" s="33"/>
      <c r="P1904" s="33"/>
      <c r="Q1904" s="33"/>
      <c r="S1904" s="33"/>
      <c r="T1904" s="34"/>
      <c r="U1904" s="34"/>
      <c r="V1904" s="34"/>
      <c r="AK1904" s="33"/>
      <c r="AT1904" s="33"/>
      <c r="AU1904" s="33"/>
      <c r="AV1904" s="33"/>
    </row>
    <row r="1905" spans="2:48" s="31" customFormat="1" x14ac:dyDescent="0.2">
      <c r="B1905" s="215"/>
      <c r="C1905" s="215"/>
      <c r="D1905" s="215"/>
      <c r="E1905" s="215"/>
      <c r="F1905" s="215"/>
      <c r="G1905" s="215"/>
      <c r="H1905" s="215"/>
      <c r="I1905" s="215"/>
      <c r="J1905" s="215"/>
      <c r="K1905" s="215"/>
      <c r="L1905" s="215"/>
      <c r="M1905" s="215"/>
      <c r="N1905" s="33"/>
      <c r="P1905" s="33"/>
      <c r="Q1905" s="33"/>
      <c r="S1905" s="33"/>
      <c r="T1905" s="34"/>
      <c r="U1905" s="34"/>
      <c r="V1905" s="34"/>
      <c r="AK1905" s="33"/>
      <c r="AT1905" s="33"/>
      <c r="AU1905" s="33"/>
      <c r="AV1905" s="33"/>
    </row>
    <row r="1906" spans="2:48" s="31" customFormat="1" x14ac:dyDescent="0.2">
      <c r="B1906" s="215"/>
      <c r="C1906" s="215"/>
      <c r="D1906" s="215"/>
      <c r="E1906" s="215"/>
      <c r="F1906" s="215"/>
      <c r="G1906" s="215"/>
      <c r="H1906" s="215"/>
      <c r="I1906" s="215"/>
      <c r="J1906" s="215"/>
      <c r="K1906" s="215"/>
      <c r="L1906" s="215"/>
      <c r="M1906" s="215"/>
      <c r="N1906" s="33"/>
      <c r="P1906" s="33"/>
      <c r="Q1906" s="33"/>
      <c r="S1906" s="33"/>
      <c r="T1906" s="34"/>
      <c r="U1906" s="34"/>
      <c r="V1906" s="34"/>
      <c r="AK1906" s="33"/>
      <c r="AT1906" s="33"/>
      <c r="AU1906" s="33"/>
      <c r="AV1906" s="33"/>
    </row>
    <row r="1907" spans="2:48" s="31" customFormat="1" x14ac:dyDescent="0.2">
      <c r="B1907" s="215"/>
      <c r="C1907" s="215"/>
      <c r="D1907" s="215"/>
      <c r="E1907" s="215"/>
      <c r="F1907" s="215"/>
      <c r="G1907" s="215"/>
      <c r="H1907" s="215"/>
      <c r="I1907" s="215"/>
      <c r="J1907" s="215"/>
      <c r="K1907" s="215"/>
      <c r="L1907" s="215"/>
      <c r="M1907" s="215"/>
      <c r="N1907" s="33"/>
      <c r="P1907" s="33"/>
      <c r="Q1907" s="33"/>
      <c r="S1907" s="33"/>
      <c r="T1907" s="34"/>
      <c r="U1907" s="34"/>
      <c r="V1907" s="34"/>
      <c r="AK1907" s="33"/>
      <c r="AT1907" s="33"/>
      <c r="AU1907" s="33"/>
      <c r="AV1907" s="33"/>
    </row>
    <row r="1908" spans="2:48" s="31" customFormat="1" x14ac:dyDescent="0.2">
      <c r="B1908" s="215"/>
      <c r="C1908" s="215"/>
      <c r="D1908" s="215"/>
      <c r="E1908" s="215"/>
      <c r="F1908" s="215"/>
      <c r="G1908" s="215"/>
      <c r="H1908" s="215"/>
      <c r="I1908" s="215"/>
      <c r="J1908" s="215"/>
      <c r="K1908" s="215"/>
      <c r="L1908" s="215"/>
      <c r="M1908" s="215"/>
      <c r="N1908" s="33"/>
      <c r="P1908" s="33"/>
      <c r="Q1908" s="33"/>
      <c r="S1908" s="33"/>
      <c r="T1908" s="34"/>
      <c r="U1908" s="34"/>
      <c r="V1908" s="34"/>
      <c r="AK1908" s="33"/>
      <c r="AT1908" s="33"/>
      <c r="AU1908" s="33"/>
      <c r="AV1908" s="33"/>
    </row>
    <row r="1909" spans="2:48" s="31" customFormat="1" x14ac:dyDescent="0.2">
      <c r="B1909" s="215"/>
      <c r="C1909" s="215"/>
      <c r="D1909" s="215"/>
      <c r="E1909" s="215"/>
      <c r="F1909" s="215"/>
      <c r="G1909" s="215"/>
      <c r="H1909" s="215"/>
      <c r="I1909" s="215"/>
      <c r="J1909" s="215"/>
      <c r="K1909" s="215"/>
      <c r="L1909" s="215"/>
      <c r="M1909" s="215"/>
      <c r="N1909" s="33"/>
      <c r="P1909" s="33"/>
      <c r="Q1909" s="33"/>
      <c r="S1909" s="33"/>
      <c r="T1909" s="34"/>
      <c r="U1909" s="34"/>
      <c r="V1909" s="34"/>
      <c r="AK1909" s="33"/>
      <c r="AT1909" s="33"/>
      <c r="AU1909" s="33"/>
      <c r="AV1909" s="33"/>
    </row>
    <row r="1910" spans="2:48" s="31" customFormat="1" x14ac:dyDescent="0.2">
      <c r="B1910" s="215"/>
      <c r="C1910" s="215"/>
      <c r="D1910" s="215"/>
      <c r="E1910" s="215"/>
      <c r="F1910" s="215"/>
      <c r="G1910" s="215"/>
      <c r="H1910" s="215"/>
      <c r="I1910" s="215"/>
      <c r="J1910" s="215"/>
      <c r="K1910" s="215"/>
      <c r="L1910" s="215"/>
      <c r="M1910" s="215"/>
      <c r="N1910" s="33"/>
      <c r="P1910" s="33"/>
      <c r="Q1910" s="33"/>
      <c r="S1910" s="33"/>
      <c r="T1910" s="34"/>
      <c r="U1910" s="34"/>
      <c r="V1910" s="34"/>
      <c r="AK1910" s="33"/>
      <c r="AT1910" s="33"/>
      <c r="AU1910" s="33"/>
      <c r="AV1910" s="33"/>
    </row>
    <row r="1911" spans="2:48" s="31" customFormat="1" x14ac:dyDescent="0.2">
      <c r="B1911" s="215"/>
      <c r="C1911" s="215"/>
      <c r="D1911" s="215"/>
      <c r="E1911" s="215"/>
      <c r="F1911" s="215"/>
      <c r="G1911" s="215"/>
      <c r="H1911" s="215"/>
      <c r="I1911" s="215"/>
      <c r="J1911" s="215"/>
      <c r="K1911" s="215"/>
      <c r="L1911" s="215"/>
      <c r="M1911" s="215"/>
      <c r="N1911" s="33"/>
      <c r="P1911" s="33"/>
      <c r="Q1911" s="33"/>
      <c r="S1911" s="33"/>
      <c r="T1911" s="34"/>
      <c r="U1911" s="34"/>
      <c r="V1911" s="34"/>
      <c r="AK1911" s="33"/>
      <c r="AT1911" s="33"/>
      <c r="AU1911" s="33"/>
      <c r="AV1911" s="33"/>
    </row>
    <row r="1912" spans="2:48" s="31" customFormat="1" x14ac:dyDescent="0.2">
      <c r="B1912" s="215"/>
      <c r="C1912" s="215"/>
      <c r="D1912" s="215"/>
      <c r="E1912" s="215"/>
      <c r="F1912" s="215"/>
      <c r="G1912" s="215"/>
      <c r="H1912" s="215"/>
      <c r="I1912" s="215"/>
      <c r="J1912" s="215"/>
      <c r="K1912" s="215"/>
      <c r="L1912" s="215"/>
      <c r="M1912" s="215"/>
      <c r="N1912" s="33"/>
      <c r="P1912" s="33"/>
      <c r="Q1912" s="33"/>
      <c r="S1912" s="33"/>
      <c r="T1912" s="34"/>
      <c r="U1912" s="34"/>
      <c r="V1912" s="34"/>
      <c r="AK1912" s="33"/>
      <c r="AT1912" s="33"/>
      <c r="AU1912" s="33"/>
      <c r="AV1912" s="33"/>
    </row>
    <row r="1913" spans="2:48" s="31" customFormat="1" x14ac:dyDescent="0.2">
      <c r="B1913" s="215"/>
      <c r="C1913" s="215"/>
      <c r="D1913" s="215"/>
      <c r="E1913" s="215"/>
      <c r="F1913" s="215"/>
      <c r="G1913" s="215"/>
      <c r="H1913" s="215"/>
      <c r="I1913" s="215"/>
      <c r="J1913" s="215"/>
      <c r="K1913" s="215"/>
      <c r="L1913" s="215"/>
      <c r="M1913" s="215"/>
      <c r="N1913" s="33"/>
      <c r="P1913" s="33"/>
      <c r="Q1913" s="33"/>
      <c r="S1913" s="33"/>
      <c r="T1913" s="34"/>
      <c r="U1913" s="34"/>
      <c r="V1913" s="34"/>
      <c r="AK1913" s="33"/>
      <c r="AT1913" s="33"/>
      <c r="AU1913" s="33"/>
      <c r="AV1913" s="33"/>
    </row>
    <row r="1914" spans="2:48" s="31" customFormat="1" x14ac:dyDescent="0.2">
      <c r="B1914" s="215"/>
      <c r="C1914" s="215"/>
      <c r="D1914" s="215"/>
      <c r="E1914" s="215"/>
      <c r="F1914" s="215"/>
      <c r="G1914" s="215"/>
      <c r="H1914" s="215"/>
      <c r="I1914" s="215"/>
      <c r="J1914" s="215"/>
      <c r="K1914" s="215"/>
      <c r="L1914" s="215"/>
      <c r="M1914" s="215"/>
      <c r="N1914" s="33"/>
      <c r="P1914" s="33"/>
      <c r="Q1914" s="33"/>
      <c r="S1914" s="33"/>
      <c r="T1914" s="34"/>
      <c r="U1914" s="34"/>
      <c r="V1914" s="34"/>
      <c r="AK1914" s="33"/>
      <c r="AT1914" s="33"/>
      <c r="AU1914" s="33"/>
      <c r="AV1914" s="33"/>
    </row>
    <row r="1915" spans="2:48" s="31" customFormat="1" x14ac:dyDescent="0.2">
      <c r="B1915" s="215"/>
      <c r="C1915" s="215"/>
      <c r="D1915" s="215"/>
      <c r="E1915" s="215"/>
      <c r="F1915" s="215"/>
      <c r="G1915" s="215"/>
      <c r="H1915" s="215"/>
      <c r="I1915" s="215"/>
      <c r="J1915" s="215"/>
      <c r="K1915" s="215"/>
      <c r="L1915" s="215"/>
      <c r="M1915" s="215"/>
      <c r="N1915" s="33"/>
      <c r="P1915" s="33"/>
      <c r="Q1915" s="33"/>
      <c r="S1915" s="33"/>
      <c r="T1915" s="34"/>
      <c r="U1915" s="34"/>
      <c r="V1915" s="34"/>
      <c r="AK1915" s="33"/>
      <c r="AT1915" s="33"/>
      <c r="AU1915" s="33"/>
      <c r="AV1915" s="33"/>
    </row>
    <row r="1916" spans="2:48" s="31" customFormat="1" x14ac:dyDescent="0.2">
      <c r="B1916" s="215"/>
      <c r="C1916" s="215"/>
      <c r="D1916" s="215"/>
      <c r="E1916" s="215"/>
      <c r="F1916" s="215"/>
      <c r="G1916" s="215"/>
      <c r="H1916" s="215"/>
      <c r="I1916" s="215"/>
      <c r="J1916" s="215"/>
      <c r="K1916" s="215"/>
      <c r="L1916" s="215"/>
      <c r="M1916" s="215"/>
      <c r="N1916" s="33"/>
      <c r="P1916" s="33"/>
      <c r="Q1916" s="33"/>
      <c r="S1916" s="33"/>
      <c r="T1916" s="34"/>
      <c r="U1916" s="34"/>
      <c r="V1916" s="34"/>
      <c r="AK1916" s="33"/>
      <c r="AT1916" s="33"/>
      <c r="AU1916" s="33"/>
      <c r="AV1916" s="33"/>
    </row>
    <row r="1917" spans="2:48" s="31" customFormat="1" x14ac:dyDescent="0.2">
      <c r="B1917" s="215"/>
      <c r="C1917" s="215"/>
      <c r="D1917" s="215"/>
      <c r="E1917" s="215"/>
      <c r="F1917" s="215"/>
      <c r="G1917" s="215"/>
      <c r="H1917" s="215"/>
      <c r="I1917" s="215"/>
      <c r="J1917" s="215"/>
      <c r="K1917" s="215"/>
      <c r="L1917" s="215"/>
      <c r="M1917" s="215"/>
      <c r="N1917" s="33"/>
      <c r="P1917" s="33"/>
      <c r="Q1917" s="33"/>
      <c r="S1917" s="33"/>
      <c r="T1917" s="34"/>
      <c r="U1917" s="34"/>
      <c r="V1917" s="34"/>
      <c r="AK1917" s="33"/>
      <c r="AT1917" s="33"/>
      <c r="AU1917" s="33"/>
      <c r="AV1917" s="33"/>
    </row>
    <row r="1918" spans="2:48" s="31" customFormat="1" x14ac:dyDescent="0.2">
      <c r="B1918" s="215"/>
      <c r="C1918" s="215"/>
      <c r="D1918" s="215"/>
      <c r="E1918" s="215"/>
      <c r="F1918" s="215"/>
      <c r="G1918" s="215"/>
      <c r="H1918" s="215"/>
      <c r="I1918" s="215"/>
      <c r="J1918" s="215"/>
      <c r="K1918" s="215"/>
      <c r="L1918" s="215"/>
      <c r="M1918" s="215"/>
      <c r="N1918" s="33"/>
      <c r="P1918" s="33"/>
      <c r="Q1918" s="33"/>
      <c r="S1918" s="33"/>
      <c r="T1918" s="34"/>
      <c r="U1918" s="34"/>
      <c r="V1918" s="34"/>
      <c r="AK1918" s="33"/>
      <c r="AT1918" s="33"/>
      <c r="AU1918" s="33"/>
      <c r="AV1918" s="33"/>
    </row>
    <row r="1919" spans="2:48" s="31" customFormat="1" x14ac:dyDescent="0.2">
      <c r="B1919" s="215"/>
      <c r="C1919" s="215"/>
      <c r="D1919" s="215"/>
      <c r="E1919" s="215"/>
      <c r="F1919" s="215"/>
      <c r="G1919" s="215"/>
      <c r="H1919" s="215"/>
      <c r="I1919" s="215"/>
      <c r="J1919" s="215"/>
      <c r="K1919" s="215"/>
      <c r="L1919" s="215"/>
      <c r="M1919" s="215"/>
      <c r="N1919" s="33"/>
      <c r="P1919" s="33"/>
      <c r="Q1919" s="33"/>
      <c r="S1919" s="33"/>
      <c r="T1919" s="34"/>
      <c r="U1919" s="34"/>
      <c r="V1919" s="34"/>
      <c r="AK1919" s="33"/>
      <c r="AT1919" s="33"/>
      <c r="AU1919" s="33"/>
      <c r="AV1919" s="33"/>
    </row>
    <row r="1920" spans="2:48" s="31" customFormat="1" x14ac:dyDescent="0.2">
      <c r="B1920" s="215"/>
      <c r="C1920" s="215"/>
      <c r="D1920" s="215"/>
      <c r="E1920" s="215"/>
      <c r="F1920" s="215"/>
      <c r="G1920" s="215"/>
      <c r="H1920" s="215"/>
      <c r="I1920" s="215"/>
      <c r="J1920" s="215"/>
      <c r="K1920" s="215"/>
      <c r="L1920" s="215"/>
      <c r="M1920" s="215"/>
      <c r="N1920" s="33"/>
      <c r="P1920" s="33"/>
      <c r="Q1920" s="33"/>
      <c r="S1920" s="33"/>
      <c r="T1920" s="34"/>
      <c r="U1920" s="34"/>
      <c r="V1920" s="34"/>
      <c r="AK1920" s="33"/>
      <c r="AT1920" s="33"/>
      <c r="AU1920" s="33"/>
      <c r="AV1920" s="33"/>
    </row>
    <row r="1921" spans="2:48" s="31" customFormat="1" x14ac:dyDescent="0.2">
      <c r="B1921" s="215"/>
      <c r="C1921" s="215"/>
      <c r="D1921" s="215"/>
      <c r="E1921" s="215"/>
      <c r="F1921" s="215"/>
      <c r="G1921" s="215"/>
      <c r="H1921" s="215"/>
      <c r="I1921" s="215"/>
      <c r="J1921" s="215"/>
      <c r="K1921" s="215"/>
      <c r="L1921" s="215"/>
      <c r="M1921" s="215"/>
      <c r="N1921" s="33"/>
      <c r="P1921" s="33"/>
      <c r="Q1921" s="33"/>
      <c r="S1921" s="33"/>
      <c r="T1921" s="34"/>
      <c r="U1921" s="34"/>
      <c r="V1921" s="34"/>
      <c r="AK1921" s="33"/>
      <c r="AT1921" s="33"/>
      <c r="AU1921" s="33"/>
      <c r="AV1921" s="33"/>
    </row>
    <row r="1922" spans="2:48" s="31" customFormat="1" x14ac:dyDescent="0.2">
      <c r="B1922" s="215"/>
      <c r="C1922" s="215"/>
      <c r="D1922" s="215"/>
      <c r="E1922" s="215"/>
      <c r="F1922" s="215"/>
      <c r="G1922" s="215"/>
      <c r="H1922" s="215"/>
      <c r="I1922" s="215"/>
      <c r="J1922" s="215"/>
      <c r="K1922" s="215"/>
      <c r="L1922" s="215"/>
      <c r="M1922" s="215"/>
      <c r="N1922" s="33"/>
      <c r="P1922" s="33"/>
      <c r="Q1922" s="33"/>
      <c r="S1922" s="33"/>
      <c r="T1922" s="34"/>
      <c r="U1922" s="34"/>
      <c r="V1922" s="34"/>
      <c r="AK1922" s="33"/>
      <c r="AT1922" s="33"/>
      <c r="AU1922" s="33"/>
      <c r="AV1922" s="33"/>
    </row>
    <row r="1923" spans="2:48" s="31" customFormat="1" x14ac:dyDescent="0.2">
      <c r="B1923" s="215"/>
      <c r="C1923" s="215"/>
      <c r="D1923" s="215"/>
      <c r="E1923" s="215"/>
      <c r="F1923" s="215"/>
      <c r="G1923" s="215"/>
      <c r="H1923" s="215"/>
      <c r="I1923" s="215"/>
      <c r="J1923" s="215"/>
      <c r="K1923" s="215"/>
      <c r="L1923" s="215"/>
      <c r="M1923" s="215"/>
      <c r="N1923" s="33"/>
      <c r="P1923" s="33"/>
      <c r="Q1923" s="33"/>
      <c r="S1923" s="33"/>
      <c r="T1923" s="34"/>
      <c r="U1923" s="34"/>
      <c r="V1923" s="34"/>
      <c r="AK1923" s="33"/>
      <c r="AT1923" s="33"/>
      <c r="AU1923" s="33"/>
      <c r="AV1923" s="33"/>
    </row>
    <row r="1924" spans="2:48" s="31" customFormat="1" x14ac:dyDescent="0.2">
      <c r="B1924" s="215"/>
      <c r="C1924" s="215"/>
      <c r="D1924" s="215"/>
      <c r="E1924" s="215"/>
      <c r="F1924" s="215"/>
      <c r="G1924" s="215"/>
      <c r="H1924" s="215"/>
      <c r="I1924" s="215"/>
      <c r="J1924" s="215"/>
      <c r="K1924" s="215"/>
      <c r="L1924" s="215"/>
      <c r="M1924" s="215"/>
      <c r="N1924" s="33"/>
      <c r="P1924" s="33"/>
      <c r="Q1924" s="33"/>
      <c r="S1924" s="33"/>
      <c r="T1924" s="34"/>
      <c r="U1924" s="34"/>
      <c r="V1924" s="34"/>
      <c r="AK1924" s="33"/>
      <c r="AT1924" s="33"/>
      <c r="AU1924" s="33"/>
      <c r="AV1924" s="33"/>
    </row>
    <row r="1925" spans="2:48" s="31" customFormat="1" x14ac:dyDescent="0.2">
      <c r="B1925" s="215"/>
      <c r="C1925" s="215"/>
      <c r="D1925" s="215"/>
      <c r="E1925" s="215"/>
      <c r="F1925" s="215"/>
      <c r="G1925" s="215"/>
      <c r="H1925" s="215"/>
      <c r="I1925" s="215"/>
      <c r="J1925" s="215"/>
      <c r="K1925" s="215"/>
      <c r="L1925" s="215"/>
      <c r="M1925" s="215"/>
      <c r="N1925" s="33"/>
      <c r="P1925" s="33"/>
      <c r="Q1925" s="33"/>
      <c r="S1925" s="33"/>
      <c r="T1925" s="34"/>
      <c r="U1925" s="34"/>
      <c r="V1925" s="34"/>
      <c r="AK1925" s="33"/>
      <c r="AT1925" s="33"/>
      <c r="AU1925" s="33"/>
      <c r="AV1925" s="33"/>
    </row>
    <row r="1926" spans="2:48" s="31" customFormat="1" x14ac:dyDescent="0.2">
      <c r="B1926" s="215"/>
      <c r="C1926" s="215"/>
      <c r="D1926" s="215"/>
      <c r="E1926" s="215"/>
      <c r="F1926" s="215"/>
      <c r="G1926" s="215"/>
      <c r="H1926" s="215"/>
      <c r="I1926" s="215"/>
      <c r="J1926" s="215"/>
      <c r="K1926" s="215"/>
      <c r="L1926" s="215"/>
      <c r="M1926" s="215"/>
      <c r="N1926" s="33"/>
      <c r="P1926" s="33"/>
      <c r="Q1926" s="33"/>
      <c r="S1926" s="33"/>
      <c r="T1926" s="34"/>
      <c r="U1926" s="34"/>
      <c r="V1926" s="34"/>
      <c r="AK1926" s="33"/>
      <c r="AT1926" s="33"/>
      <c r="AU1926" s="33"/>
      <c r="AV1926" s="33"/>
    </row>
    <row r="1927" spans="2:48" s="31" customFormat="1" x14ac:dyDescent="0.2">
      <c r="B1927" s="215"/>
      <c r="C1927" s="215"/>
      <c r="D1927" s="215"/>
      <c r="E1927" s="215"/>
      <c r="F1927" s="215"/>
      <c r="G1927" s="215"/>
      <c r="H1927" s="215"/>
      <c r="I1927" s="215"/>
      <c r="J1927" s="215"/>
      <c r="K1927" s="215"/>
      <c r="L1927" s="215"/>
      <c r="M1927" s="215"/>
      <c r="N1927" s="33"/>
      <c r="P1927" s="33"/>
      <c r="Q1927" s="33"/>
      <c r="S1927" s="33"/>
      <c r="T1927" s="34"/>
      <c r="U1927" s="34"/>
      <c r="V1927" s="34"/>
      <c r="AK1927" s="33"/>
      <c r="AT1927" s="33"/>
      <c r="AU1927" s="33"/>
      <c r="AV1927" s="33"/>
    </row>
    <row r="1928" spans="2:48" s="31" customFormat="1" x14ac:dyDescent="0.2">
      <c r="B1928" s="215"/>
      <c r="C1928" s="215"/>
      <c r="D1928" s="215"/>
      <c r="E1928" s="215"/>
      <c r="F1928" s="215"/>
      <c r="G1928" s="215"/>
      <c r="H1928" s="215"/>
      <c r="I1928" s="215"/>
      <c r="J1928" s="215"/>
      <c r="K1928" s="215"/>
      <c r="L1928" s="215"/>
      <c r="M1928" s="215"/>
      <c r="N1928" s="33"/>
      <c r="P1928" s="33"/>
      <c r="Q1928" s="33"/>
      <c r="S1928" s="33"/>
      <c r="T1928" s="34"/>
      <c r="U1928" s="34"/>
      <c r="V1928" s="34"/>
      <c r="AK1928" s="33"/>
      <c r="AT1928" s="33"/>
      <c r="AU1928" s="33"/>
      <c r="AV1928" s="33"/>
    </row>
    <row r="1929" spans="2:48" s="31" customFormat="1" x14ac:dyDescent="0.2">
      <c r="B1929" s="215"/>
      <c r="C1929" s="215"/>
      <c r="D1929" s="215"/>
      <c r="E1929" s="215"/>
      <c r="F1929" s="215"/>
      <c r="G1929" s="215"/>
      <c r="H1929" s="215"/>
      <c r="I1929" s="215"/>
      <c r="J1929" s="215"/>
      <c r="K1929" s="215"/>
      <c r="L1929" s="215"/>
      <c r="M1929" s="215"/>
      <c r="N1929" s="33"/>
      <c r="P1929" s="33"/>
      <c r="Q1929" s="33"/>
      <c r="S1929" s="33"/>
      <c r="T1929" s="34"/>
      <c r="U1929" s="34"/>
      <c r="V1929" s="34"/>
      <c r="AK1929" s="33"/>
      <c r="AT1929" s="33"/>
      <c r="AU1929" s="33"/>
      <c r="AV1929" s="33"/>
    </row>
    <row r="1930" spans="2:48" s="31" customFormat="1" x14ac:dyDescent="0.2">
      <c r="B1930" s="215"/>
      <c r="C1930" s="215"/>
      <c r="D1930" s="215"/>
      <c r="E1930" s="215"/>
      <c r="F1930" s="215"/>
      <c r="G1930" s="215"/>
      <c r="H1930" s="215"/>
      <c r="I1930" s="215"/>
      <c r="J1930" s="215"/>
      <c r="K1930" s="215"/>
      <c r="L1930" s="215"/>
      <c r="M1930" s="215"/>
      <c r="N1930" s="33"/>
      <c r="P1930" s="33"/>
      <c r="Q1930" s="33"/>
      <c r="S1930" s="33"/>
      <c r="T1930" s="34"/>
      <c r="U1930" s="34"/>
      <c r="V1930" s="34"/>
      <c r="AK1930" s="33"/>
      <c r="AT1930" s="33"/>
      <c r="AU1930" s="33"/>
      <c r="AV1930" s="33"/>
    </row>
    <row r="1931" spans="2:48" s="31" customFormat="1" x14ac:dyDescent="0.2">
      <c r="B1931" s="215"/>
      <c r="C1931" s="215"/>
      <c r="D1931" s="215"/>
      <c r="E1931" s="215"/>
      <c r="F1931" s="215"/>
      <c r="G1931" s="215"/>
      <c r="H1931" s="215"/>
      <c r="I1931" s="215"/>
      <c r="J1931" s="215"/>
      <c r="K1931" s="215"/>
      <c r="L1931" s="215"/>
      <c r="M1931" s="215"/>
      <c r="N1931" s="33"/>
      <c r="P1931" s="33"/>
      <c r="Q1931" s="33"/>
      <c r="S1931" s="33"/>
      <c r="T1931" s="34"/>
      <c r="U1931" s="34"/>
      <c r="V1931" s="34"/>
      <c r="AK1931" s="33"/>
      <c r="AT1931" s="33"/>
      <c r="AU1931" s="33"/>
      <c r="AV1931" s="33"/>
    </row>
    <row r="1932" spans="2:48" s="31" customFormat="1" x14ac:dyDescent="0.2">
      <c r="B1932" s="215"/>
      <c r="C1932" s="215"/>
      <c r="D1932" s="215"/>
      <c r="E1932" s="215"/>
      <c r="F1932" s="215"/>
      <c r="G1932" s="215"/>
      <c r="H1932" s="215"/>
      <c r="I1932" s="215"/>
      <c r="J1932" s="215"/>
      <c r="K1932" s="215"/>
      <c r="L1932" s="215"/>
      <c r="M1932" s="215"/>
      <c r="N1932" s="33"/>
      <c r="P1932" s="33"/>
      <c r="Q1932" s="33"/>
      <c r="S1932" s="33"/>
      <c r="T1932" s="34"/>
      <c r="U1932" s="34"/>
      <c r="V1932" s="34"/>
      <c r="AK1932" s="33"/>
      <c r="AT1932" s="33"/>
      <c r="AU1932" s="33"/>
      <c r="AV1932" s="33"/>
    </row>
    <row r="1933" spans="2:48" s="31" customFormat="1" x14ac:dyDescent="0.2">
      <c r="B1933" s="215"/>
      <c r="C1933" s="215"/>
      <c r="D1933" s="215"/>
      <c r="E1933" s="215"/>
      <c r="F1933" s="215"/>
      <c r="G1933" s="215"/>
      <c r="H1933" s="215"/>
      <c r="I1933" s="215"/>
      <c r="J1933" s="215"/>
      <c r="K1933" s="215"/>
      <c r="L1933" s="215"/>
      <c r="M1933" s="215"/>
      <c r="N1933" s="33"/>
      <c r="P1933" s="33"/>
      <c r="Q1933" s="33"/>
      <c r="S1933" s="33"/>
      <c r="T1933" s="34"/>
      <c r="U1933" s="34"/>
      <c r="V1933" s="34"/>
      <c r="AK1933" s="33"/>
      <c r="AT1933" s="33"/>
      <c r="AU1933" s="33"/>
      <c r="AV1933" s="33"/>
    </row>
    <row r="1934" spans="2:48" s="31" customFormat="1" x14ac:dyDescent="0.2">
      <c r="B1934" s="215"/>
      <c r="C1934" s="215"/>
      <c r="D1934" s="215"/>
      <c r="E1934" s="215"/>
      <c r="F1934" s="215"/>
      <c r="G1934" s="215"/>
      <c r="H1934" s="215"/>
      <c r="I1934" s="215"/>
      <c r="J1934" s="215"/>
      <c r="K1934" s="215"/>
      <c r="L1934" s="215"/>
      <c r="M1934" s="215"/>
      <c r="N1934" s="33"/>
      <c r="P1934" s="33"/>
      <c r="Q1934" s="33"/>
      <c r="S1934" s="33"/>
      <c r="T1934" s="34"/>
      <c r="U1934" s="34"/>
      <c r="V1934" s="34"/>
      <c r="AK1934" s="33"/>
      <c r="AT1934" s="33"/>
      <c r="AU1934" s="33"/>
      <c r="AV1934" s="33"/>
    </row>
    <row r="1935" spans="2:48" s="31" customFormat="1" x14ac:dyDescent="0.2">
      <c r="B1935" s="215"/>
      <c r="C1935" s="215"/>
      <c r="D1935" s="215"/>
      <c r="E1935" s="215"/>
      <c r="F1935" s="215"/>
      <c r="G1935" s="215"/>
      <c r="H1935" s="215"/>
      <c r="I1935" s="215"/>
      <c r="J1935" s="215"/>
      <c r="K1935" s="215"/>
      <c r="L1935" s="215"/>
      <c r="M1935" s="215"/>
      <c r="N1935" s="33"/>
      <c r="P1935" s="33"/>
      <c r="Q1935" s="33"/>
      <c r="S1935" s="33"/>
      <c r="T1935" s="34"/>
      <c r="U1935" s="34"/>
      <c r="V1935" s="34"/>
      <c r="AK1935" s="33"/>
      <c r="AT1935" s="33"/>
      <c r="AU1935" s="33"/>
      <c r="AV1935" s="33"/>
    </row>
    <row r="1936" spans="2:48" s="31" customFormat="1" x14ac:dyDescent="0.2">
      <c r="B1936" s="215"/>
      <c r="C1936" s="215"/>
      <c r="D1936" s="215"/>
      <c r="E1936" s="215"/>
      <c r="F1936" s="215"/>
      <c r="G1936" s="215"/>
      <c r="H1936" s="215"/>
      <c r="I1936" s="215"/>
      <c r="J1936" s="215"/>
      <c r="K1936" s="215"/>
      <c r="L1936" s="215"/>
      <c r="M1936" s="215"/>
      <c r="N1936" s="33"/>
      <c r="P1936" s="33"/>
      <c r="Q1936" s="33"/>
      <c r="S1936" s="33"/>
      <c r="T1936" s="34"/>
      <c r="U1936" s="34"/>
      <c r="V1936" s="34"/>
      <c r="AK1936" s="33"/>
      <c r="AT1936" s="33"/>
      <c r="AU1936" s="33"/>
      <c r="AV1936" s="33"/>
    </row>
    <row r="1937" spans="2:48" s="31" customFormat="1" x14ac:dyDescent="0.2">
      <c r="B1937" s="215"/>
      <c r="C1937" s="215"/>
      <c r="D1937" s="215"/>
      <c r="E1937" s="215"/>
      <c r="F1937" s="215"/>
      <c r="G1937" s="215"/>
      <c r="H1937" s="215"/>
      <c r="I1937" s="215"/>
      <c r="J1937" s="215"/>
      <c r="K1937" s="215"/>
      <c r="L1937" s="215"/>
      <c r="M1937" s="215"/>
      <c r="N1937" s="33"/>
      <c r="P1937" s="33"/>
      <c r="Q1937" s="33"/>
      <c r="S1937" s="33"/>
      <c r="T1937" s="34"/>
      <c r="U1937" s="34"/>
      <c r="V1937" s="34"/>
      <c r="AK1937" s="33"/>
      <c r="AT1937" s="33"/>
      <c r="AU1937" s="33"/>
      <c r="AV1937" s="33"/>
    </row>
    <row r="1938" spans="2:48" s="31" customFormat="1" x14ac:dyDescent="0.2">
      <c r="B1938" s="215"/>
      <c r="C1938" s="215"/>
      <c r="D1938" s="215"/>
      <c r="E1938" s="215"/>
      <c r="F1938" s="215"/>
      <c r="G1938" s="215"/>
      <c r="H1938" s="215"/>
      <c r="I1938" s="215"/>
      <c r="J1938" s="215"/>
      <c r="K1938" s="215"/>
      <c r="L1938" s="215"/>
      <c r="M1938" s="215"/>
      <c r="N1938" s="33"/>
      <c r="P1938" s="33"/>
      <c r="Q1938" s="33"/>
      <c r="S1938" s="33"/>
      <c r="T1938" s="34"/>
      <c r="U1938" s="34"/>
      <c r="V1938" s="34"/>
      <c r="AK1938" s="33"/>
      <c r="AT1938" s="33"/>
      <c r="AU1938" s="33"/>
      <c r="AV1938" s="33"/>
    </row>
    <row r="1939" spans="2:48" s="31" customFormat="1" x14ac:dyDescent="0.2">
      <c r="B1939" s="215"/>
      <c r="C1939" s="215"/>
      <c r="D1939" s="215"/>
      <c r="E1939" s="215"/>
      <c r="F1939" s="215"/>
      <c r="G1939" s="215"/>
      <c r="H1939" s="215"/>
      <c r="I1939" s="215"/>
      <c r="J1939" s="215"/>
      <c r="K1939" s="215"/>
      <c r="L1939" s="215"/>
      <c r="M1939" s="215"/>
      <c r="N1939" s="33"/>
      <c r="P1939" s="33"/>
      <c r="Q1939" s="33"/>
      <c r="S1939" s="33"/>
      <c r="T1939" s="34"/>
      <c r="U1939" s="34"/>
      <c r="V1939" s="34"/>
      <c r="AK1939" s="33"/>
      <c r="AT1939" s="33"/>
      <c r="AU1939" s="33"/>
      <c r="AV1939" s="33"/>
    </row>
    <row r="1940" spans="2:48" s="31" customFormat="1" x14ac:dyDescent="0.2">
      <c r="B1940" s="215"/>
      <c r="C1940" s="215"/>
      <c r="D1940" s="215"/>
      <c r="E1940" s="215"/>
      <c r="F1940" s="215"/>
      <c r="G1940" s="215"/>
      <c r="H1940" s="215"/>
      <c r="I1940" s="215"/>
      <c r="J1940" s="215"/>
      <c r="K1940" s="215"/>
      <c r="L1940" s="215"/>
      <c r="M1940" s="215"/>
      <c r="N1940" s="33"/>
      <c r="P1940" s="33"/>
      <c r="Q1940" s="33"/>
      <c r="S1940" s="33"/>
      <c r="T1940" s="34"/>
      <c r="U1940" s="34"/>
      <c r="V1940" s="34"/>
      <c r="AK1940" s="33"/>
      <c r="AT1940" s="33"/>
      <c r="AU1940" s="33"/>
      <c r="AV1940" s="33"/>
    </row>
    <row r="1941" spans="2:48" s="31" customFormat="1" x14ac:dyDescent="0.2">
      <c r="B1941" s="215"/>
      <c r="C1941" s="215"/>
      <c r="D1941" s="215"/>
      <c r="E1941" s="215"/>
      <c r="F1941" s="215"/>
      <c r="G1941" s="215"/>
      <c r="H1941" s="215"/>
      <c r="I1941" s="215"/>
      <c r="J1941" s="215"/>
      <c r="K1941" s="215"/>
      <c r="L1941" s="215"/>
      <c r="M1941" s="215"/>
      <c r="N1941" s="33"/>
      <c r="P1941" s="33"/>
      <c r="Q1941" s="33"/>
      <c r="S1941" s="33"/>
      <c r="T1941" s="34"/>
      <c r="U1941" s="34"/>
      <c r="V1941" s="34"/>
      <c r="AK1941" s="33"/>
      <c r="AT1941" s="33"/>
      <c r="AU1941" s="33"/>
      <c r="AV1941" s="33"/>
    </row>
    <row r="1942" spans="2:48" s="31" customFormat="1" x14ac:dyDescent="0.2">
      <c r="B1942" s="215"/>
      <c r="C1942" s="215"/>
      <c r="D1942" s="215"/>
      <c r="E1942" s="215"/>
      <c r="F1942" s="215"/>
      <c r="G1942" s="215"/>
      <c r="H1942" s="215"/>
      <c r="I1942" s="215"/>
      <c r="J1942" s="215"/>
      <c r="K1942" s="215"/>
      <c r="L1942" s="215"/>
      <c r="M1942" s="215"/>
      <c r="N1942" s="33"/>
      <c r="P1942" s="33"/>
      <c r="Q1942" s="33"/>
      <c r="S1942" s="33"/>
      <c r="T1942" s="34"/>
      <c r="U1942" s="34"/>
      <c r="V1942" s="34"/>
      <c r="AK1942" s="33"/>
      <c r="AT1942" s="33"/>
      <c r="AU1942" s="33"/>
      <c r="AV1942" s="33"/>
    </row>
    <row r="1943" spans="2:48" s="31" customFormat="1" x14ac:dyDescent="0.2">
      <c r="B1943" s="215"/>
      <c r="C1943" s="215"/>
      <c r="D1943" s="215"/>
      <c r="E1943" s="215"/>
      <c r="F1943" s="215"/>
      <c r="G1943" s="215"/>
      <c r="H1943" s="215"/>
      <c r="I1943" s="215"/>
      <c r="J1943" s="215"/>
      <c r="K1943" s="215"/>
      <c r="L1943" s="215"/>
      <c r="M1943" s="215"/>
      <c r="N1943" s="33"/>
      <c r="P1943" s="33"/>
      <c r="Q1943" s="33"/>
      <c r="S1943" s="33"/>
      <c r="T1943" s="34"/>
      <c r="U1943" s="34"/>
      <c r="V1943" s="34"/>
      <c r="AK1943" s="33"/>
      <c r="AT1943" s="33"/>
      <c r="AU1943" s="33"/>
      <c r="AV1943" s="33"/>
    </row>
    <row r="1944" spans="2:48" s="31" customFormat="1" x14ac:dyDescent="0.2">
      <c r="B1944" s="215"/>
      <c r="C1944" s="215"/>
      <c r="D1944" s="215"/>
      <c r="E1944" s="215"/>
      <c r="F1944" s="215"/>
      <c r="G1944" s="215"/>
      <c r="H1944" s="215"/>
      <c r="I1944" s="215"/>
      <c r="J1944" s="215"/>
      <c r="K1944" s="215"/>
      <c r="L1944" s="215"/>
      <c r="M1944" s="215"/>
      <c r="N1944" s="33"/>
      <c r="P1944" s="33"/>
      <c r="Q1944" s="33"/>
      <c r="S1944" s="33"/>
      <c r="T1944" s="34"/>
      <c r="U1944" s="34"/>
      <c r="V1944" s="34"/>
      <c r="AK1944" s="33"/>
      <c r="AT1944" s="33"/>
      <c r="AU1944" s="33"/>
      <c r="AV1944" s="33"/>
    </row>
    <row r="1945" spans="2:48" s="31" customFormat="1" x14ac:dyDescent="0.2">
      <c r="B1945" s="215"/>
      <c r="C1945" s="215"/>
      <c r="D1945" s="215"/>
      <c r="E1945" s="215"/>
      <c r="F1945" s="215"/>
      <c r="G1945" s="215"/>
      <c r="H1945" s="215"/>
      <c r="I1945" s="215"/>
      <c r="J1945" s="215"/>
      <c r="K1945" s="215"/>
      <c r="L1945" s="215"/>
      <c r="M1945" s="215"/>
      <c r="N1945" s="33"/>
      <c r="P1945" s="33"/>
      <c r="Q1945" s="33"/>
      <c r="S1945" s="33"/>
      <c r="T1945" s="34"/>
      <c r="U1945" s="34"/>
      <c r="V1945" s="34"/>
      <c r="AK1945" s="33"/>
      <c r="AT1945" s="33"/>
      <c r="AU1945" s="33"/>
      <c r="AV1945" s="33"/>
    </row>
    <row r="1946" spans="2:48" s="31" customFormat="1" x14ac:dyDescent="0.2">
      <c r="B1946" s="215"/>
      <c r="C1946" s="215"/>
      <c r="D1946" s="215"/>
      <c r="E1946" s="215"/>
      <c r="F1946" s="215"/>
      <c r="G1946" s="215"/>
      <c r="H1946" s="215"/>
      <c r="I1946" s="215"/>
      <c r="J1946" s="215"/>
      <c r="K1946" s="215"/>
      <c r="L1946" s="215"/>
      <c r="M1946" s="215"/>
      <c r="N1946" s="33"/>
      <c r="P1946" s="33"/>
      <c r="Q1946" s="33"/>
      <c r="S1946" s="33"/>
      <c r="T1946" s="34"/>
      <c r="U1946" s="34"/>
      <c r="V1946" s="34"/>
      <c r="AK1946" s="33"/>
      <c r="AT1946" s="33"/>
      <c r="AU1946" s="33"/>
      <c r="AV1946" s="33"/>
    </row>
    <row r="1947" spans="2:48" s="31" customFormat="1" x14ac:dyDescent="0.2">
      <c r="B1947" s="215"/>
      <c r="C1947" s="215"/>
      <c r="D1947" s="215"/>
      <c r="E1947" s="215"/>
      <c r="F1947" s="215"/>
      <c r="G1947" s="215"/>
      <c r="H1947" s="215"/>
      <c r="I1947" s="215"/>
      <c r="J1947" s="215"/>
      <c r="K1947" s="215"/>
      <c r="L1947" s="215"/>
      <c r="M1947" s="215"/>
      <c r="N1947" s="33"/>
      <c r="P1947" s="33"/>
      <c r="Q1947" s="33"/>
      <c r="S1947" s="33"/>
      <c r="T1947" s="34"/>
      <c r="U1947" s="34"/>
      <c r="V1947" s="34"/>
      <c r="AK1947" s="33"/>
      <c r="AT1947" s="33"/>
      <c r="AU1947" s="33"/>
      <c r="AV1947" s="33"/>
    </row>
    <row r="1948" spans="2:48" s="31" customFormat="1" x14ac:dyDescent="0.2">
      <c r="B1948" s="215"/>
      <c r="C1948" s="215"/>
      <c r="D1948" s="215"/>
      <c r="E1948" s="215"/>
      <c r="F1948" s="215"/>
      <c r="G1948" s="215"/>
      <c r="H1948" s="215"/>
      <c r="I1948" s="215"/>
      <c r="J1948" s="215"/>
      <c r="K1948" s="215"/>
      <c r="L1948" s="215"/>
      <c r="M1948" s="215"/>
      <c r="N1948" s="33"/>
      <c r="P1948" s="33"/>
      <c r="Q1948" s="33"/>
      <c r="S1948" s="33"/>
      <c r="T1948" s="34"/>
      <c r="U1948" s="34"/>
      <c r="V1948" s="34"/>
      <c r="AK1948" s="33"/>
      <c r="AT1948" s="33"/>
      <c r="AU1948" s="33"/>
      <c r="AV1948" s="33"/>
    </row>
    <row r="1949" spans="2:48" s="31" customFormat="1" x14ac:dyDescent="0.2">
      <c r="B1949" s="215"/>
      <c r="C1949" s="215"/>
      <c r="D1949" s="215"/>
      <c r="E1949" s="215"/>
      <c r="F1949" s="215"/>
      <c r="G1949" s="215"/>
      <c r="H1949" s="215"/>
      <c r="I1949" s="215"/>
      <c r="J1949" s="215"/>
      <c r="K1949" s="215"/>
      <c r="L1949" s="215"/>
      <c r="M1949" s="215"/>
      <c r="N1949" s="33"/>
      <c r="P1949" s="33"/>
      <c r="Q1949" s="33"/>
      <c r="S1949" s="33"/>
      <c r="T1949" s="34"/>
      <c r="U1949" s="34"/>
      <c r="V1949" s="34"/>
      <c r="AK1949" s="33"/>
      <c r="AT1949" s="33"/>
      <c r="AU1949" s="33"/>
      <c r="AV1949" s="33"/>
    </row>
    <row r="1950" spans="2:48" s="31" customFormat="1" x14ac:dyDescent="0.2">
      <c r="B1950" s="215"/>
      <c r="C1950" s="215"/>
      <c r="D1950" s="215"/>
      <c r="E1950" s="215"/>
      <c r="F1950" s="215"/>
      <c r="G1950" s="215"/>
      <c r="H1950" s="215"/>
      <c r="I1950" s="215"/>
      <c r="J1950" s="215"/>
      <c r="K1950" s="215"/>
      <c r="L1950" s="215"/>
      <c r="M1950" s="215"/>
      <c r="N1950" s="33"/>
      <c r="P1950" s="33"/>
      <c r="Q1950" s="33"/>
      <c r="S1950" s="33"/>
      <c r="T1950" s="34"/>
      <c r="U1950" s="34"/>
      <c r="V1950" s="34"/>
      <c r="AK1950" s="33"/>
      <c r="AT1950" s="33"/>
      <c r="AU1950" s="33"/>
      <c r="AV1950" s="33"/>
    </row>
    <row r="1951" spans="2:48" s="31" customFormat="1" x14ac:dyDescent="0.2">
      <c r="B1951" s="215"/>
      <c r="C1951" s="215"/>
      <c r="D1951" s="215"/>
      <c r="E1951" s="215"/>
      <c r="F1951" s="215"/>
      <c r="G1951" s="215"/>
      <c r="H1951" s="215"/>
      <c r="I1951" s="215"/>
      <c r="J1951" s="215"/>
      <c r="K1951" s="215"/>
      <c r="L1951" s="215"/>
      <c r="M1951" s="215"/>
      <c r="N1951" s="33"/>
      <c r="P1951" s="33"/>
      <c r="Q1951" s="33"/>
      <c r="S1951" s="33"/>
      <c r="T1951" s="34"/>
      <c r="U1951" s="34"/>
      <c r="V1951" s="34"/>
      <c r="AK1951" s="33"/>
      <c r="AT1951" s="33"/>
      <c r="AU1951" s="33"/>
      <c r="AV1951" s="33"/>
    </row>
    <row r="1952" spans="2:48" s="31" customFormat="1" x14ac:dyDescent="0.2">
      <c r="B1952" s="215"/>
      <c r="C1952" s="215"/>
      <c r="D1952" s="215"/>
      <c r="E1952" s="215"/>
      <c r="F1952" s="215"/>
      <c r="G1952" s="215"/>
      <c r="H1952" s="215"/>
      <c r="I1952" s="215"/>
      <c r="J1952" s="215"/>
      <c r="K1952" s="215"/>
      <c r="L1952" s="215"/>
      <c r="M1952" s="215"/>
      <c r="N1952" s="33"/>
      <c r="P1952" s="33"/>
      <c r="Q1952" s="33"/>
      <c r="S1952" s="33"/>
      <c r="T1952" s="34"/>
      <c r="U1952" s="34"/>
      <c r="V1952" s="34"/>
      <c r="AK1952" s="33"/>
      <c r="AT1952" s="33"/>
      <c r="AU1952" s="33"/>
      <c r="AV1952" s="33"/>
    </row>
    <row r="1953" spans="2:48" s="31" customFormat="1" x14ac:dyDescent="0.2">
      <c r="B1953" s="215"/>
      <c r="C1953" s="215"/>
      <c r="D1953" s="215"/>
      <c r="E1953" s="215"/>
      <c r="F1953" s="215"/>
      <c r="G1953" s="215"/>
      <c r="H1953" s="215"/>
      <c r="I1953" s="215"/>
      <c r="J1953" s="215"/>
      <c r="K1953" s="215"/>
      <c r="L1953" s="215"/>
      <c r="M1953" s="215"/>
      <c r="N1953" s="33"/>
      <c r="P1953" s="33"/>
      <c r="Q1953" s="33"/>
      <c r="S1953" s="33"/>
      <c r="T1953" s="34"/>
      <c r="U1953" s="34"/>
      <c r="V1953" s="34"/>
      <c r="AK1953" s="33"/>
      <c r="AT1953" s="33"/>
      <c r="AU1953" s="33"/>
      <c r="AV1953" s="33"/>
    </row>
    <row r="1954" spans="2:48" s="31" customFormat="1" x14ac:dyDescent="0.2">
      <c r="B1954" s="215"/>
      <c r="C1954" s="215"/>
      <c r="D1954" s="215"/>
      <c r="E1954" s="215"/>
      <c r="F1954" s="215"/>
      <c r="G1954" s="215"/>
      <c r="H1954" s="215"/>
      <c r="I1954" s="215"/>
      <c r="J1954" s="215"/>
      <c r="K1954" s="215"/>
      <c r="L1954" s="215"/>
      <c r="M1954" s="215"/>
      <c r="N1954" s="33"/>
      <c r="P1954" s="33"/>
      <c r="Q1954" s="33"/>
      <c r="S1954" s="33"/>
      <c r="T1954" s="34"/>
      <c r="U1954" s="34"/>
      <c r="V1954" s="34"/>
      <c r="AK1954" s="33"/>
      <c r="AT1954" s="33"/>
      <c r="AU1954" s="33"/>
      <c r="AV1954" s="33"/>
    </row>
    <row r="1955" spans="2:48" s="31" customFormat="1" x14ac:dyDescent="0.2">
      <c r="B1955" s="215"/>
      <c r="C1955" s="215"/>
      <c r="D1955" s="215"/>
      <c r="E1955" s="215"/>
      <c r="F1955" s="215"/>
      <c r="G1955" s="215"/>
      <c r="H1955" s="215"/>
      <c r="I1955" s="215"/>
      <c r="J1955" s="215"/>
      <c r="K1955" s="215"/>
      <c r="L1955" s="215"/>
      <c r="M1955" s="215"/>
      <c r="N1955" s="33"/>
      <c r="P1955" s="33"/>
      <c r="Q1955" s="33"/>
      <c r="S1955" s="33"/>
      <c r="T1955" s="34"/>
      <c r="U1955" s="34"/>
      <c r="V1955" s="34"/>
      <c r="AK1955" s="33"/>
      <c r="AT1955" s="33"/>
      <c r="AU1955" s="33"/>
      <c r="AV1955" s="33"/>
    </row>
    <row r="1956" spans="2:48" s="31" customFormat="1" x14ac:dyDescent="0.2">
      <c r="B1956" s="215"/>
      <c r="C1956" s="215"/>
      <c r="D1956" s="215"/>
      <c r="E1956" s="215"/>
      <c r="F1956" s="215"/>
      <c r="G1956" s="215"/>
      <c r="H1956" s="215"/>
      <c r="I1956" s="215"/>
      <c r="J1956" s="215"/>
      <c r="K1956" s="215"/>
      <c r="L1956" s="215"/>
      <c r="M1956" s="215"/>
      <c r="N1956" s="33"/>
      <c r="P1956" s="33"/>
      <c r="Q1956" s="33"/>
      <c r="S1956" s="33"/>
      <c r="T1956" s="34"/>
      <c r="U1956" s="34"/>
      <c r="V1956" s="34"/>
      <c r="AK1956" s="33"/>
      <c r="AT1956" s="33"/>
      <c r="AU1956" s="33"/>
      <c r="AV1956" s="33"/>
    </row>
    <row r="1957" spans="2:48" s="31" customFormat="1" x14ac:dyDescent="0.2">
      <c r="B1957" s="215"/>
      <c r="C1957" s="215"/>
      <c r="D1957" s="215"/>
      <c r="E1957" s="215"/>
      <c r="F1957" s="215"/>
      <c r="G1957" s="215"/>
      <c r="H1957" s="215"/>
      <c r="I1957" s="215"/>
      <c r="J1957" s="215"/>
      <c r="K1957" s="215"/>
      <c r="L1957" s="215"/>
      <c r="M1957" s="215"/>
      <c r="N1957" s="33"/>
      <c r="P1957" s="33"/>
      <c r="Q1957" s="33"/>
      <c r="S1957" s="33"/>
      <c r="T1957" s="34"/>
      <c r="U1957" s="34"/>
      <c r="V1957" s="34"/>
      <c r="AK1957" s="33"/>
      <c r="AT1957" s="33"/>
      <c r="AU1957" s="33"/>
      <c r="AV1957" s="33"/>
    </row>
    <row r="1958" spans="2:48" s="31" customFormat="1" x14ac:dyDescent="0.2">
      <c r="B1958" s="215"/>
      <c r="C1958" s="215"/>
      <c r="D1958" s="215"/>
      <c r="E1958" s="215"/>
      <c r="F1958" s="215"/>
      <c r="G1958" s="215"/>
      <c r="H1958" s="215"/>
      <c r="I1958" s="215"/>
      <c r="J1958" s="215"/>
      <c r="K1958" s="215"/>
      <c r="L1958" s="215"/>
      <c r="M1958" s="215"/>
      <c r="N1958" s="33"/>
      <c r="P1958" s="33"/>
      <c r="Q1958" s="33"/>
      <c r="S1958" s="33"/>
      <c r="T1958" s="34"/>
      <c r="U1958" s="34"/>
      <c r="V1958" s="34"/>
      <c r="AK1958" s="33"/>
      <c r="AT1958" s="33"/>
      <c r="AU1958" s="33"/>
      <c r="AV1958" s="33"/>
    </row>
    <row r="1959" spans="2:48" s="31" customFormat="1" x14ac:dyDescent="0.2">
      <c r="B1959" s="215"/>
      <c r="C1959" s="215"/>
      <c r="D1959" s="215"/>
      <c r="E1959" s="215"/>
      <c r="F1959" s="215"/>
      <c r="G1959" s="215"/>
      <c r="H1959" s="215"/>
      <c r="I1959" s="215"/>
      <c r="J1959" s="215"/>
      <c r="K1959" s="215"/>
      <c r="L1959" s="215"/>
      <c r="M1959" s="215"/>
      <c r="N1959" s="33"/>
      <c r="P1959" s="33"/>
      <c r="Q1959" s="33"/>
      <c r="S1959" s="33"/>
      <c r="T1959" s="34"/>
      <c r="U1959" s="34"/>
      <c r="V1959" s="34"/>
      <c r="AK1959" s="33"/>
      <c r="AT1959" s="33"/>
      <c r="AU1959" s="33"/>
      <c r="AV1959" s="33"/>
    </row>
    <row r="1960" spans="2:48" s="31" customFormat="1" x14ac:dyDescent="0.2">
      <c r="B1960" s="215"/>
      <c r="C1960" s="215"/>
      <c r="D1960" s="215"/>
      <c r="E1960" s="215"/>
      <c r="F1960" s="215"/>
      <c r="G1960" s="215"/>
      <c r="H1960" s="215"/>
      <c r="I1960" s="215"/>
      <c r="J1960" s="215"/>
      <c r="K1960" s="215"/>
      <c r="L1960" s="215"/>
      <c r="M1960" s="215"/>
      <c r="N1960" s="33"/>
      <c r="P1960" s="33"/>
      <c r="Q1960" s="33"/>
      <c r="S1960" s="33"/>
      <c r="T1960" s="34"/>
      <c r="U1960" s="34"/>
      <c r="V1960" s="34"/>
      <c r="AK1960" s="33"/>
      <c r="AT1960" s="33"/>
      <c r="AU1960" s="33"/>
      <c r="AV1960" s="33"/>
    </row>
    <row r="1961" spans="2:48" s="31" customFormat="1" x14ac:dyDescent="0.2">
      <c r="B1961" s="215"/>
      <c r="C1961" s="215"/>
      <c r="D1961" s="215"/>
      <c r="E1961" s="215"/>
      <c r="F1961" s="215"/>
      <c r="G1961" s="215"/>
      <c r="H1961" s="215"/>
      <c r="I1961" s="215"/>
      <c r="J1961" s="215"/>
      <c r="K1961" s="215"/>
      <c r="L1961" s="215"/>
      <c r="M1961" s="215"/>
      <c r="N1961" s="33"/>
      <c r="P1961" s="33"/>
      <c r="Q1961" s="33"/>
      <c r="S1961" s="33"/>
      <c r="T1961" s="34"/>
      <c r="U1961" s="34"/>
      <c r="V1961" s="34"/>
      <c r="AK1961" s="33"/>
      <c r="AT1961" s="33"/>
      <c r="AU1961" s="33"/>
      <c r="AV1961" s="33"/>
    </row>
    <row r="1962" spans="2:48" s="31" customFormat="1" x14ac:dyDescent="0.2">
      <c r="B1962" s="215"/>
      <c r="C1962" s="215"/>
      <c r="D1962" s="215"/>
      <c r="E1962" s="215"/>
      <c r="F1962" s="215"/>
      <c r="G1962" s="215"/>
      <c r="H1962" s="215"/>
      <c r="I1962" s="215"/>
      <c r="J1962" s="215"/>
      <c r="K1962" s="215"/>
      <c r="L1962" s="215"/>
      <c r="M1962" s="215"/>
      <c r="N1962" s="33"/>
      <c r="P1962" s="33"/>
      <c r="Q1962" s="33"/>
      <c r="S1962" s="33"/>
      <c r="T1962" s="34"/>
      <c r="U1962" s="34"/>
      <c r="V1962" s="34"/>
      <c r="AK1962" s="33"/>
      <c r="AT1962" s="33"/>
      <c r="AU1962" s="33"/>
      <c r="AV1962" s="33"/>
    </row>
    <row r="1963" spans="2:48" s="31" customFormat="1" x14ac:dyDescent="0.2">
      <c r="B1963" s="215"/>
      <c r="C1963" s="215"/>
      <c r="D1963" s="215"/>
      <c r="E1963" s="215"/>
      <c r="F1963" s="215"/>
      <c r="G1963" s="215"/>
      <c r="H1963" s="215"/>
      <c r="I1963" s="215"/>
      <c r="J1963" s="215"/>
      <c r="K1963" s="215"/>
      <c r="L1963" s="215"/>
      <c r="M1963" s="215"/>
      <c r="N1963" s="33"/>
      <c r="P1963" s="33"/>
      <c r="Q1963" s="33"/>
      <c r="S1963" s="33"/>
      <c r="T1963" s="34"/>
      <c r="U1963" s="34"/>
      <c r="V1963" s="34"/>
      <c r="AK1963" s="33"/>
      <c r="AT1963" s="33"/>
      <c r="AU1963" s="33"/>
      <c r="AV1963" s="33"/>
    </row>
    <row r="1964" spans="2:48" s="31" customFormat="1" x14ac:dyDescent="0.2">
      <c r="B1964" s="215"/>
      <c r="C1964" s="215"/>
      <c r="D1964" s="215"/>
      <c r="E1964" s="215"/>
      <c r="F1964" s="215"/>
      <c r="G1964" s="215"/>
      <c r="H1964" s="215"/>
      <c r="I1964" s="215"/>
      <c r="J1964" s="215"/>
      <c r="K1964" s="215"/>
      <c r="L1964" s="215"/>
      <c r="M1964" s="215"/>
      <c r="N1964" s="33"/>
      <c r="P1964" s="33"/>
      <c r="Q1964" s="33"/>
      <c r="S1964" s="33"/>
      <c r="T1964" s="34"/>
      <c r="U1964" s="34"/>
      <c r="V1964" s="34"/>
      <c r="AK1964" s="33"/>
      <c r="AT1964" s="33"/>
      <c r="AU1964" s="33"/>
      <c r="AV1964" s="33"/>
    </row>
    <row r="1965" spans="2:48" s="31" customFormat="1" x14ac:dyDescent="0.2">
      <c r="B1965" s="215"/>
      <c r="C1965" s="215"/>
      <c r="D1965" s="215"/>
      <c r="E1965" s="215"/>
      <c r="F1965" s="215"/>
      <c r="G1965" s="215"/>
      <c r="H1965" s="215"/>
      <c r="I1965" s="215"/>
      <c r="J1965" s="215"/>
      <c r="K1965" s="215"/>
      <c r="L1965" s="215"/>
      <c r="M1965" s="215"/>
      <c r="N1965" s="33"/>
      <c r="P1965" s="33"/>
      <c r="Q1965" s="33"/>
      <c r="S1965" s="33"/>
      <c r="T1965" s="34"/>
      <c r="U1965" s="34"/>
      <c r="V1965" s="34"/>
      <c r="AK1965" s="33"/>
      <c r="AT1965" s="33"/>
      <c r="AU1965" s="33"/>
      <c r="AV1965" s="33"/>
    </row>
    <row r="1966" spans="2:48" s="31" customFormat="1" x14ac:dyDescent="0.2">
      <c r="B1966" s="215"/>
      <c r="C1966" s="215"/>
      <c r="D1966" s="215"/>
      <c r="E1966" s="215"/>
      <c r="F1966" s="215"/>
      <c r="G1966" s="215"/>
      <c r="H1966" s="215"/>
      <c r="I1966" s="215"/>
      <c r="J1966" s="215"/>
      <c r="K1966" s="215"/>
      <c r="L1966" s="215"/>
      <c r="M1966" s="215"/>
      <c r="N1966" s="33"/>
      <c r="P1966" s="33"/>
      <c r="Q1966" s="33"/>
      <c r="S1966" s="33"/>
      <c r="T1966" s="34"/>
      <c r="U1966" s="34"/>
      <c r="V1966" s="34"/>
      <c r="AK1966" s="33"/>
      <c r="AT1966" s="33"/>
      <c r="AU1966" s="33"/>
      <c r="AV1966" s="33"/>
    </row>
    <row r="1967" spans="2:48" s="31" customFormat="1" x14ac:dyDescent="0.2">
      <c r="B1967" s="215"/>
      <c r="C1967" s="215"/>
      <c r="D1967" s="215"/>
      <c r="E1967" s="215"/>
      <c r="F1967" s="215"/>
      <c r="G1967" s="215"/>
      <c r="H1967" s="215"/>
      <c r="I1967" s="215"/>
      <c r="J1967" s="215"/>
      <c r="K1967" s="215"/>
      <c r="L1967" s="215"/>
      <c r="M1967" s="215"/>
      <c r="N1967" s="33"/>
      <c r="P1967" s="33"/>
      <c r="Q1967" s="33"/>
      <c r="S1967" s="33"/>
      <c r="T1967" s="34"/>
      <c r="U1967" s="34"/>
      <c r="V1967" s="34"/>
      <c r="AK1967" s="33"/>
      <c r="AT1967" s="33"/>
      <c r="AU1967" s="33"/>
      <c r="AV1967" s="33"/>
    </row>
    <row r="1968" spans="2:48" s="31" customFormat="1" x14ac:dyDescent="0.2">
      <c r="B1968" s="215"/>
      <c r="C1968" s="215"/>
      <c r="D1968" s="215"/>
      <c r="E1968" s="215"/>
      <c r="F1968" s="215"/>
      <c r="G1968" s="215"/>
      <c r="H1968" s="215"/>
      <c r="I1968" s="215"/>
      <c r="J1968" s="215"/>
      <c r="K1968" s="215"/>
      <c r="L1968" s="215"/>
      <c r="M1968" s="215"/>
      <c r="N1968" s="33"/>
      <c r="P1968" s="33"/>
      <c r="Q1968" s="33"/>
      <c r="S1968" s="33"/>
      <c r="T1968" s="34"/>
      <c r="U1968" s="34"/>
      <c r="V1968" s="34"/>
      <c r="AK1968" s="33"/>
      <c r="AT1968" s="33"/>
      <c r="AU1968" s="33"/>
      <c r="AV1968" s="33"/>
    </row>
    <row r="1969" spans="2:48" s="31" customFormat="1" x14ac:dyDescent="0.2">
      <c r="B1969" s="215"/>
      <c r="C1969" s="215"/>
      <c r="D1969" s="215"/>
      <c r="E1969" s="215"/>
      <c r="F1969" s="215"/>
      <c r="G1969" s="215"/>
      <c r="H1969" s="215"/>
      <c r="I1969" s="215"/>
      <c r="J1969" s="215"/>
      <c r="K1969" s="215"/>
      <c r="L1969" s="215"/>
      <c r="M1969" s="215"/>
      <c r="N1969" s="33"/>
      <c r="P1969" s="33"/>
      <c r="Q1969" s="33"/>
      <c r="S1969" s="33"/>
      <c r="T1969" s="34"/>
      <c r="U1969" s="34"/>
      <c r="V1969" s="34"/>
      <c r="AK1969" s="33"/>
      <c r="AT1969" s="33"/>
      <c r="AU1969" s="33"/>
      <c r="AV1969" s="33"/>
    </row>
    <row r="1970" spans="2:48" s="31" customFormat="1" x14ac:dyDescent="0.2">
      <c r="B1970" s="215"/>
      <c r="C1970" s="215"/>
      <c r="D1970" s="215"/>
      <c r="E1970" s="215"/>
      <c r="F1970" s="215"/>
      <c r="G1970" s="215"/>
      <c r="H1970" s="215"/>
      <c r="I1970" s="215"/>
      <c r="J1970" s="215"/>
      <c r="K1970" s="215"/>
      <c r="L1970" s="215"/>
      <c r="M1970" s="215"/>
      <c r="N1970" s="33"/>
      <c r="P1970" s="33"/>
      <c r="Q1970" s="33"/>
      <c r="S1970" s="33"/>
      <c r="T1970" s="34"/>
      <c r="U1970" s="34"/>
      <c r="V1970" s="34"/>
      <c r="AK1970" s="33"/>
      <c r="AT1970" s="33"/>
      <c r="AU1970" s="33"/>
      <c r="AV1970" s="33"/>
    </row>
    <row r="1971" spans="2:48" s="31" customFormat="1" x14ac:dyDescent="0.2">
      <c r="B1971" s="215"/>
      <c r="C1971" s="215"/>
      <c r="D1971" s="215"/>
      <c r="E1971" s="215"/>
      <c r="F1971" s="215"/>
      <c r="G1971" s="215"/>
      <c r="H1971" s="215"/>
      <c r="I1971" s="215"/>
      <c r="J1971" s="215"/>
      <c r="K1971" s="215"/>
      <c r="L1971" s="215"/>
      <c r="M1971" s="215"/>
      <c r="N1971" s="33"/>
      <c r="P1971" s="33"/>
      <c r="Q1971" s="33"/>
      <c r="S1971" s="33"/>
      <c r="T1971" s="34"/>
      <c r="U1971" s="34"/>
      <c r="V1971" s="34"/>
      <c r="AK1971" s="33"/>
      <c r="AT1971" s="33"/>
      <c r="AU1971" s="33"/>
      <c r="AV1971" s="33"/>
    </row>
    <row r="1972" spans="2:48" s="31" customFormat="1" x14ac:dyDescent="0.2">
      <c r="B1972" s="215"/>
      <c r="C1972" s="215"/>
      <c r="D1972" s="215"/>
      <c r="E1972" s="215"/>
      <c r="F1972" s="215"/>
      <c r="G1972" s="215"/>
      <c r="H1972" s="215"/>
      <c r="I1972" s="215"/>
      <c r="J1972" s="215"/>
      <c r="K1972" s="215"/>
      <c r="L1972" s="215"/>
      <c r="M1972" s="215"/>
      <c r="N1972" s="33"/>
      <c r="P1972" s="33"/>
      <c r="Q1972" s="33"/>
      <c r="S1972" s="33"/>
      <c r="T1972" s="34"/>
      <c r="U1972" s="34"/>
      <c r="V1972" s="34"/>
      <c r="AK1972" s="33"/>
      <c r="AT1972" s="33"/>
      <c r="AU1972" s="33"/>
      <c r="AV1972" s="33"/>
    </row>
    <row r="1973" spans="2:48" s="31" customFormat="1" x14ac:dyDescent="0.2">
      <c r="B1973" s="215"/>
      <c r="C1973" s="215"/>
      <c r="D1973" s="215"/>
      <c r="E1973" s="215"/>
      <c r="F1973" s="215"/>
      <c r="G1973" s="215"/>
      <c r="H1973" s="215"/>
      <c r="I1973" s="215"/>
      <c r="J1973" s="215"/>
      <c r="K1973" s="215"/>
      <c r="L1973" s="215"/>
      <c r="M1973" s="215"/>
      <c r="N1973" s="33"/>
      <c r="P1973" s="33"/>
      <c r="Q1973" s="33"/>
      <c r="S1973" s="33"/>
      <c r="T1973" s="34"/>
      <c r="U1973" s="34"/>
      <c r="V1973" s="34"/>
      <c r="AK1973" s="33"/>
      <c r="AT1973" s="33"/>
      <c r="AU1973" s="33"/>
      <c r="AV1973" s="33"/>
    </row>
    <row r="1974" spans="2:48" s="31" customFormat="1" x14ac:dyDescent="0.2">
      <c r="B1974" s="215"/>
      <c r="C1974" s="215"/>
      <c r="D1974" s="215"/>
      <c r="E1974" s="215"/>
      <c r="F1974" s="215"/>
      <c r="G1974" s="215"/>
      <c r="H1974" s="215"/>
      <c r="I1974" s="215"/>
      <c r="J1974" s="215"/>
      <c r="K1974" s="215"/>
      <c r="L1974" s="215"/>
      <c r="M1974" s="215"/>
      <c r="N1974" s="33"/>
      <c r="P1974" s="33"/>
      <c r="Q1974" s="33"/>
      <c r="S1974" s="33"/>
      <c r="T1974" s="34"/>
      <c r="U1974" s="34"/>
      <c r="V1974" s="34"/>
      <c r="AK1974" s="33"/>
      <c r="AT1974" s="33"/>
      <c r="AU1974" s="33"/>
      <c r="AV1974" s="33"/>
    </row>
    <row r="1975" spans="2:48" s="31" customFormat="1" x14ac:dyDescent="0.2">
      <c r="B1975" s="215"/>
      <c r="C1975" s="215"/>
      <c r="D1975" s="215"/>
      <c r="E1975" s="215"/>
      <c r="F1975" s="215"/>
      <c r="G1975" s="215"/>
      <c r="H1975" s="215"/>
      <c r="I1975" s="215"/>
      <c r="J1975" s="215"/>
      <c r="K1975" s="215"/>
      <c r="L1975" s="215"/>
      <c r="M1975" s="215"/>
      <c r="N1975" s="33"/>
      <c r="P1975" s="33"/>
      <c r="Q1975" s="33"/>
      <c r="S1975" s="33"/>
      <c r="T1975" s="34"/>
      <c r="U1975" s="34"/>
      <c r="V1975" s="34"/>
      <c r="AK1975" s="33"/>
      <c r="AT1975" s="33"/>
      <c r="AU1975" s="33"/>
      <c r="AV1975" s="33"/>
    </row>
    <row r="1976" spans="2:48" s="31" customFormat="1" x14ac:dyDescent="0.2">
      <c r="B1976" s="215"/>
      <c r="C1976" s="215"/>
      <c r="D1976" s="215"/>
      <c r="E1976" s="215"/>
      <c r="F1976" s="215"/>
      <c r="G1976" s="215"/>
      <c r="H1976" s="215"/>
      <c r="I1976" s="215"/>
      <c r="J1976" s="215"/>
      <c r="K1976" s="215"/>
      <c r="L1976" s="215"/>
      <c r="M1976" s="215"/>
      <c r="N1976" s="33"/>
      <c r="P1976" s="33"/>
      <c r="Q1976" s="33"/>
      <c r="S1976" s="33"/>
      <c r="T1976" s="34"/>
      <c r="U1976" s="34"/>
      <c r="V1976" s="34"/>
      <c r="AK1976" s="33"/>
      <c r="AT1976" s="33"/>
      <c r="AU1976" s="33"/>
      <c r="AV1976" s="33"/>
    </row>
    <row r="1977" spans="2:48" s="31" customFormat="1" x14ac:dyDescent="0.2">
      <c r="B1977" s="215"/>
      <c r="C1977" s="215"/>
      <c r="D1977" s="215"/>
      <c r="E1977" s="215"/>
      <c r="F1977" s="215"/>
      <c r="G1977" s="215"/>
      <c r="H1977" s="215"/>
      <c r="I1977" s="215"/>
      <c r="J1977" s="215"/>
      <c r="K1977" s="215"/>
      <c r="L1977" s="215"/>
      <c r="M1977" s="215"/>
      <c r="N1977" s="33"/>
      <c r="P1977" s="33"/>
      <c r="Q1977" s="33"/>
      <c r="S1977" s="33"/>
      <c r="T1977" s="34"/>
      <c r="U1977" s="34"/>
      <c r="V1977" s="34"/>
      <c r="AK1977" s="33"/>
      <c r="AT1977" s="33"/>
      <c r="AU1977" s="33"/>
      <c r="AV1977" s="33"/>
    </row>
    <row r="1978" spans="2:48" s="31" customFormat="1" x14ac:dyDescent="0.2">
      <c r="B1978" s="215"/>
      <c r="C1978" s="215"/>
      <c r="D1978" s="215"/>
      <c r="E1978" s="215"/>
      <c r="F1978" s="215"/>
      <c r="G1978" s="215"/>
      <c r="H1978" s="215"/>
      <c r="I1978" s="215"/>
      <c r="J1978" s="215"/>
      <c r="K1978" s="215"/>
      <c r="L1978" s="215"/>
      <c r="M1978" s="215"/>
      <c r="N1978" s="33"/>
      <c r="P1978" s="33"/>
      <c r="Q1978" s="33"/>
      <c r="S1978" s="33"/>
      <c r="T1978" s="34"/>
      <c r="U1978" s="34"/>
      <c r="V1978" s="34"/>
      <c r="AK1978" s="33"/>
      <c r="AT1978" s="33"/>
      <c r="AU1978" s="33"/>
      <c r="AV1978" s="33"/>
    </row>
    <row r="1979" spans="2:48" s="31" customFormat="1" x14ac:dyDescent="0.2">
      <c r="B1979" s="215"/>
      <c r="C1979" s="215"/>
      <c r="D1979" s="215"/>
      <c r="E1979" s="215"/>
      <c r="F1979" s="215"/>
      <c r="G1979" s="215"/>
      <c r="H1979" s="215"/>
      <c r="I1979" s="215"/>
      <c r="J1979" s="215"/>
      <c r="K1979" s="215"/>
      <c r="L1979" s="215"/>
      <c r="M1979" s="215"/>
      <c r="N1979" s="33"/>
      <c r="P1979" s="33"/>
      <c r="Q1979" s="33"/>
      <c r="S1979" s="33"/>
      <c r="T1979" s="34"/>
      <c r="U1979" s="34"/>
      <c r="V1979" s="34"/>
      <c r="AK1979" s="33"/>
      <c r="AT1979" s="33"/>
      <c r="AU1979" s="33"/>
      <c r="AV1979" s="33"/>
    </row>
    <row r="1980" spans="2:48" s="31" customFormat="1" x14ac:dyDescent="0.2">
      <c r="B1980" s="215"/>
      <c r="C1980" s="215"/>
      <c r="D1980" s="215"/>
      <c r="E1980" s="215"/>
      <c r="F1980" s="215"/>
      <c r="G1980" s="215"/>
      <c r="H1980" s="215"/>
      <c r="I1980" s="215"/>
      <c r="J1980" s="215"/>
      <c r="K1980" s="215"/>
      <c r="L1980" s="215"/>
      <c r="M1980" s="215"/>
      <c r="N1980" s="33"/>
      <c r="P1980" s="33"/>
      <c r="Q1980" s="33"/>
      <c r="S1980" s="33"/>
      <c r="T1980" s="34"/>
      <c r="U1980" s="34"/>
      <c r="V1980" s="34"/>
      <c r="AK1980" s="33"/>
      <c r="AT1980" s="33"/>
      <c r="AU1980" s="33"/>
      <c r="AV1980" s="33"/>
    </row>
    <row r="1981" spans="2:48" s="31" customFormat="1" x14ac:dyDescent="0.2">
      <c r="B1981" s="215"/>
      <c r="C1981" s="215"/>
      <c r="D1981" s="215"/>
      <c r="E1981" s="215"/>
      <c r="F1981" s="215"/>
      <c r="G1981" s="215"/>
      <c r="H1981" s="215"/>
      <c r="I1981" s="215"/>
      <c r="J1981" s="215"/>
      <c r="K1981" s="215"/>
      <c r="L1981" s="215"/>
      <c r="M1981" s="215"/>
      <c r="N1981" s="33"/>
      <c r="P1981" s="33"/>
      <c r="Q1981" s="33"/>
      <c r="S1981" s="33"/>
      <c r="T1981" s="34"/>
      <c r="U1981" s="34"/>
      <c r="V1981" s="34"/>
      <c r="AK1981" s="33"/>
      <c r="AT1981" s="33"/>
      <c r="AU1981" s="33"/>
      <c r="AV1981" s="33"/>
    </row>
    <row r="1982" spans="2:48" s="31" customFormat="1" x14ac:dyDescent="0.2">
      <c r="B1982" s="215"/>
      <c r="C1982" s="215"/>
      <c r="D1982" s="215"/>
      <c r="E1982" s="215"/>
      <c r="F1982" s="215"/>
      <c r="G1982" s="215"/>
      <c r="H1982" s="215"/>
      <c r="I1982" s="215"/>
      <c r="J1982" s="215"/>
      <c r="K1982" s="215"/>
      <c r="L1982" s="215"/>
      <c r="M1982" s="215"/>
      <c r="N1982" s="33"/>
      <c r="P1982" s="33"/>
      <c r="Q1982" s="33"/>
      <c r="S1982" s="33"/>
      <c r="T1982" s="34"/>
      <c r="U1982" s="34"/>
      <c r="V1982" s="34"/>
      <c r="AK1982" s="33"/>
      <c r="AT1982" s="33"/>
      <c r="AU1982" s="33"/>
      <c r="AV1982" s="33"/>
    </row>
    <row r="1983" spans="2:48" s="31" customFormat="1" x14ac:dyDescent="0.2">
      <c r="B1983" s="215"/>
      <c r="C1983" s="215"/>
      <c r="D1983" s="215"/>
      <c r="E1983" s="215"/>
      <c r="F1983" s="215"/>
      <c r="G1983" s="215"/>
      <c r="H1983" s="215"/>
      <c r="I1983" s="215"/>
      <c r="J1983" s="215"/>
      <c r="K1983" s="215"/>
      <c r="L1983" s="215"/>
      <c r="M1983" s="215"/>
      <c r="N1983" s="33"/>
      <c r="P1983" s="33"/>
      <c r="Q1983" s="33"/>
      <c r="S1983" s="33"/>
      <c r="T1983" s="34"/>
      <c r="U1983" s="34"/>
      <c r="V1983" s="34"/>
      <c r="AK1983" s="33"/>
      <c r="AT1983" s="33"/>
      <c r="AU1983" s="33"/>
      <c r="AV1983" s="33"/>
    </row>
    <row r="1984" spans="2:48" s="31" customFormat="1" x14ac:dyDescent="0.2">
      <c r="B1984" s="215"/>
      <c r="C1984" s="215"/>
      <c r="D1984" s="215"/>
      <c r="E1984" s="215"/>
      <c r="F1984" s="215"/>
      <c r="G1984" s="215"/>
      <c r="H1984" s="215"/>
      <c r="I1984" s="215"/>
      <c r="J1984" s="215"/>
      <c r="K1984" s="215"/>
      <c r="L1984" s="215"/>
      <c r="M1984" s="215"/>
      <c r="N1984" s="33"/>
      <c r="P1984" s="33"/>
      <c r="Q1984" s="33"/>
      <c r="S1984" s="33"/>
      <c r="T1984" s="34"/>
      <c r="U1984" s="34"/>
      <c r="V1984" s="34"/>
      <c r="AK1984" s="33"/>
      <c r="AT1984" s="33"/>
      <c r="AU1984" s="33"/>
      <c r="AV1984" s="33"/>
    </row>
    <row r="1985" spans="2:48" s="31" customFormat="1" x14ac:dyDescent="0.2">
      <c r="B1985" s="215"/>
      <c r="C1985" s="215"/>
      <c r="D1985" s="215"/>
      <c r="E1985" s="215"/>
      <c r="F1985" s="215"/>
      <c r="G1985" s="215"/>
      <c r="H1985" s="215"/>
      <c r="I1985" s="215"/>
      <c r="J1985" s="215"/>
      <c r="K1985" s="215"/>
      <c r="L1985" s="215"/>
      <c r="M1985" s="215"/>
      <c r="N1985" s="33"/>
      <c r="P1985" s="33"/>
      <c r="Q1985" s="33"/>
      <c r="S1985" s="33"/>
      <c r="T1985" s="34"/>
      <c r="U1985" s="34"/>
      <c r="V1985" s="34"/>
      <c r="AK1985" s="33"/>
      <c r="AT1985" s="33"/>
      <c r="AU1985" s="33"/>
      <c r="AV1985" s="33"/>
    </row>
    <row r="1986" spans="2:48" s="31" customFormat="1" x14ac:dyDescent="0.2">
      <c r="B1986" s="215"/>
      <c r="C1986" s="215"/>
      <c r="D1986" s="215"/>
      <c r="E1986" s="215"/>
      <c r="F1986" s="215"/>
      <c r="G1986" s="215"/>
      <c r="H1986" s="215"/>
      <c r="I1986" s="215"/>
      <c r="J1986" s="215"/>
      <c r="K1986" s="215"/>
      <c r="L1986" s="215"/>
      <c r="M1986" s="215"/>
      <c r="N1986" s="33"/>
      <c r="P1986" s="33"/>
      <c r="Q1986" s="33"/>
      <c r="S1986" s="33"/>
      <c r="T1986" s="34"/>
      <c r="U1986" s="34"/>
      <c r="V1986" s="34"/>
      <c r="AK1986" s="33"/>
      <c r="AT1986" s="33"/>
      <c r="AU1986" s="33"/>
      <c r="AV1986" s="33"/>
    </row>
    <row r="1987" spans="2:48" s="31" customFormat="1" x14ac:dyDescent="0.2">
      <c r="B1987" s="215"/>
      <c r="C1987" s="215"/>
      <c r="D1987" s="215"/>
      <c r="E1987" s="215"/>
      <c r="F1987" s="215"/>
      <c r="G1987" s="215"/>
      <c r="H1987" s="215"/>
      <c r="I1987" s="215"/>
      <c r="J1987" s="215"/>
      <c r="K1987" s="215"/>
      <c r="L1987" s="215"/>
      <c r="M1987" s="215"/>
      <c r="N1987" s="33"/>
      <c r="P1987" s="33"/>
      <c r="Q1987" s="33"/>
      <c r="S1987" s="33"/>
      <c r="T1987" s="34"/>
      <c r="U1987" s="34"/>
      <c r="V1987" s="34"/>
      <c r="AK1987" s="33"/>
      <c r="AT1987" s="33"/>
      <c r="AU1987" s="33"/>
      <c r="AV1987" s="33"/>
    </row>
    <row r="1988" spans="2:48" s="31" customFormat="1" x14ac:dyDescent="0.2">
      <c r="B1988" s="215"/>
      <c r="C1988" s="215"/>
      <c r="D1988" s="215"/>
      <c r="E1988" s="215"/>
      <c r="F1988" s="215"/>
      <c r="G1988" s="215"/>
      <c r="H1988" s="215"/>
      <c r="I1988" s="215"/>
      <c r="J1988" s="215"/>
      <c r="K1988" s="215"/>
      <c r="L1988" s="215"/>
      <c r="M1988" s="215"/>
      <c r="N1988" s="33"/>
      <c r="P1988" s="33"/>
      <c r="Q1988" s="33"/>
      <c r="S1988" s="33"/>
      <c r="T1988" s="34"/>
      <c r="U1988" s="34"/>
      <c r="V1988" s="34"/>
      <c r="AK1988" s="33"/>
      <c r="AT1988" s="33"/>
      <c r="AU1988" s="33"/>
      <c r="AV1988" s="33"/>
    </row>
    <row r="1989" spans="2:48" s="31" customFormat="1" x14ac:dyDescent="0.2">
      <c r="B1989" s="215"/>
      <c r="C1989" s="215"/>
      <c r="D1989" s="215"/>
      <c r="E1989" s="215"/>
      <c r="F1989" s="215"/>
      <c r="G1989" s="215"/>
      <c r="H1989" s="215"/>
      <c r="I1989" s="215"/>
      <c r="J1989" s="215"/>
      <c r="K1989" s="215"/>
      <c r="L1989" s="215"/>
      <c r="M1989" s="215"/>
      <c r="N1989" s="33"/>
      <c r="P1989" s="33"/>
      <c r="Q1989" s="33"/>
      <c r="S1989" s="33"/>
      <c r="T1989" s="34"/>
      <c r="U1989" s="34"/>
      <c r="V1989" s="34"/>
      <c r="AK1989" s="33"/>
      <c r="AT1989" s="33"/>
      <c r="AU1989" s="33"/>
      <c r="AV1989" s="33"/>
    </row>
    <row r="1990" spans="2:48" s="31" customFormat="1" x14ac:dyDescent="0.2">
      <c r="B1990" s="215"/>
      <c r="C1990" s="215"/>
      <c r="D1990" s="215"/>
      <c r="E1990" s="215"/>
      <c r="F1990" s="215"/>
      <c r="G1990" s="215"/>
      <c r="H1990" s="215"/>
      <c r="I1990" s="215"/>
      <c r="J1990" s="215"/>
      <c r="K1990" s="215"/>
      <c r="L1990" s="215"/>
      <c r="M1990" s="215"/>
      <c r="N1990" s="33"/>
      <c r="P1990" s="33"/>
      <c r="Q1990" s="33"/>
      <c r="S1990" s="33"/>
      <c r="T1990" s="34"/>
      <c r="U1990" s="34"/>
      <c r="V1990" s="34"/>
      <c r="AK1990" s="33"/>
      <c r="AT1990" s="33"/>
      <c r="AU1990" s="33"/>
      <c r="AV1990" s="33"/>
    </row>
    <row r="1991" spans="2:48" s="31" customFormat="1" x14ac:dyDescent="0.2">
      <c r="B1991" s="215"/>
      <c r="C1991" s="215"/>
      <c r="D1991" s="215"/>
      <c r="E1991" s="215"/>
      <c r="F1991" s="215"/>
      <c r="G1991" s="215"/>
      <c r="H1991" s="215"/>
      <c r="I1991" s="215"/>
      <c r="J1991" s="215"/>
      <c r="K1991" s="215"/>
      <c r="L1991" s="215"/>
      <c r="M1991" s="215"/>
      <c r="N1991" s="33"/>
      <c r="P1991" s="33"/>
      <c r="Q1991" s="33"/>
      <c r="S1991" s="33"/>
      <c r="T1991" s="34"/>
      <c r="U1991" s="34"/>
      <c r="V1991" s="34"/>
      <c r="AK1991" s="33"/>
      <c r="AT1991" s="33"/>
      <c r="AU1991" s="33"/>
      <c r="AV1991" s="33"/>
    </row>
    <row r="1992" spans="2:48" s="31" customFormat="1" x14ac:dyDescent="0.2">
      <c r="B1992" s="215"/>
      <c r="C1992" s="215"/>
      <c r="D1992" s="215"/>
      <c r="E1992" s="215"/>
      <c r="F1992" s="215"/>
      <c r="G1992" s="215"/>
      <c r="H1992" s="215"/>
      <c r="I1992" s="215"/>
      <c r="J1992" s="215"/>
      <c r="K1992" s="215"/>
      <c r="L1992" s="215"/>
      <c r="M1992" s="215"/>
      <c r="N1992" s="33"/>
      <c r="P1992" s="33"/>
      <c r="Q1992" s="33"/>
      <c r="S1992" s="33"/>
      <c r="T1992" s="34"/>
      <c r="U1992" s="34"/>
      <c r="V1992" s="34"/>
      <c r="AK1992" s="33"/>
      <c r="AT1992" s="33"/>
      <c r="AU1992" s="33"/>
      <c r="AV1992" s="33"/>
    </row>
    <row r="1993" spans="2:48" s="31" customFormat="1" x14ac:dyDescent="0.2">
      <c r="B1993" s="215"/>
      <c r="C1993" s="215"/>
      <c r="D1993" s="215"/>
      <c r="E1993" s="215"/>
      <c r="F1993" s="215"/>
      <c r="G1993" s="215"/>
      <c r="H1993" s="215"/>
      <c r="I1993" s="215"/>
      <c r="J1993" s="215"/>
      <c r="K1993" s="215"/>
      <c r="L1993" s="215"/>
      <c r="M1993" s="215"/>
      <c r="N1993" s="33"/>
      <c r="P1993" s="33"/>
      <c r="Q1993" s="33"/>
      <c r="S1993" s="33"/>
      <c r="T1993" s="34"/>
      <c r="U1993" s="34"/>
      <c r="V1993" s="34"/>
      <c r="AK1993" s="33"/>
      <c r="AT1993" s="33"/>
      <c r="AU1993" s="33"/>
      <c r="AV1993" s="33"/>
    </row>
    <row r="1994" spans="2:48" s="31" customFormat="1" x14ac:dyDescent="0.2">
      <c r="B1994" s="215"/>
      <c r="C1994" s="215"/>
      <c r="D1994" s="215"/>
      <c r="E1994" s="215"/>
      <c r="F1994" s="215"/>
      <c r="G1994" s="215"/>
      <c r="H1994" s="215"/>
      <c r="I1994" s="215"/>
      <c r="J1994" s="215"/>
      <c r="K1994" s="215"/>
      <c r="L1994" s="215"/>
      <c r="M1994" s="215"/>
      <c r="N1994" s="33"/>
      <c r="P1994" s="33"/>
      <c r="Q1994" s="33"/>
      <c r="S1994" s="33"/>
      <c r="T1994" s="34"/>
      <c r="U1994" s="34"/>
      <c r="V1994" s="34"/>
      <c r="AK1994" s="33"/>
      <c r="AT1994" s="33"/>
      <c r="AU1994" s="33"/>
      <c r="AV1994" s="33"/>
    </row>
    <row r="1995" spans="2:48" s="31" customFormat="1" x14ac:dyDescent="0.2">
      <c r="B1995" s="215"/>
      <c r="C1995" s="215"/>
      <c r="D1995" s="215"/>
      <c r="E1995" s="215"/>
      <c r="F1995" s="215"/>
      <c r="G1995" s="215"/>
      <c r="H1995" s="215"/>
      <c r="I1995" s="215"/>
      <c r="J1995" s="215"/>
      <c r="K1995" s="215"/>
      <c r="L1995" s="215"/>
      <c r="M1995" s="215"/>
      <c r="N1995" s="33"/>
      <c r="P1995" s="33"/>
      <c r="Q1995" s="33"/>
      <c r="S1995" s="33"/>
      <c r="T1995" s="34"/>
      <c r="U1995" s="34"/>
      <c r="V1995" s="34"/>
      <c r="AK1995" s="33"/>
      <c r="AT1995" s="33"/>
      <c r="AU1995" s="33"/>
      <c r="AV1995" s="33"/>
    </row>
    <row r="1996" spans="2:48" s="31" customFormat="1" x14ac:dyDescent="0.2">
      <c r="B1996" s="215"/>
      <c r="C1996" s="215"/>
      <c r="D1996" s="215"/>
      <c r="E1996" s="215"/>
      <c r="F1996" s="215"/>
      <c r="G1996" s="215"/>
      <c r="H1996" s="215"/>
      <c r="I1996" s="215"/>
      <c r="J1996" s="215"/>
      <c r="K1996" s="215"/>
      <c r="L1996" s="215"/>
      <c r="M1996" s="215"/>
      <c r="N1996" s="33"/>
      <c r="P1996" s="33"/>
      <c r="Q1996" s="33"/>
      <c r="S1996" s="33"/>
      <c r="T1996" s="34"/>
      <c r="U1996" s="34"/>
      <c r="V1996" s="34"/>
      <c r="AK1996" s="33"/>
      <c r="AT1996" s="33"/>
      <c r="AU1996" s="33"/>
      <c r="AV1996" s="33"/>
    </row>
    <row r="1997" spans="2:48" s="31" customFormat="1" x14ac:dyDescent="0.2">
      <c r="B1997" s="215"/>
      <c r="C1997" s="215"/>
      <c r="D1997" s="215"/>
      <c r="E1997" s="215"/>
      <c r="F1997" s="215"/>
      <c r="G1997" s="215"/>
      <c r="H1997" s="215"/>
      <c r="I1997" s="215"/>
      <c r="J1997" s="215"/>
      <c r="K1997" s="215"/>
      <c r="L1997" s="215"/>
      <c r="M1997" s="215"/>
      <c r="N1997" s="33"/>
      <c r="P1997" s="33"/>
      <c r="Q1997" s="33"/>
      <c r="S1997" s="33"/>
      <c r="T1997" s="34"/>
      <c r="U1997" s="34"/>
      <c r="V1997" s="34"/>
      <c r="AK1997" s="33"/>
      <c r="AT1997" s="33"/>
      <c r="AU1997" s="33"/>
      <c r="AV1997" s="33"/>
    </row>
    <row r="1998" spans="2:48" s="31" customFormat="1" x14ac:dyDescent="0.2">
      <c r="B1998" s="215"/>
      <c r="C1998" s="215"/>
      <c r="D1998" s="215"/>
      <c r="E1998" s="215"/>
      <c r="F1998" s="215"/>
      <c r="G1998" s="215"/>
      <c r="H1998" s="215"/>
      <c r="I1998" s="215"/>
      <c r="J1998" s="215"/>
      <c r="K1998" s="215"/>
      <c r="L1998" s="215"/>
      <c r="M1998" s="215"/>
      <c r="N1998" s="33"/>
      <c r="P1998" s="33"/>
      <c r="Q1998" s="33"/>
      <c r="S1998" s="33"/>
      <c r="T1998" s="34"/>
      <c r="U1998" s="34"/>
      <c r="V1998" s="34"/>
      <c r="AK1998" s="33"/>
      <c r="AT1998" s="33"/>
      <c r="AU1998" s="33"/>
      <c r="AV1998" s="33"/>
    </row>
    <row r="1999" spans="2:48" s="31" customFormat="1" x14ac:dyDescent="0.2">
      <c r="B1999" s="215"/>
      <c r="C1999" s="215"/>
      <c r="D1999" s="215"/>
      <c r="E1999" s="215"/>
      <c r="F1999" s="215"/>
      <c r="G1999" s="215"/>
      <c r="H1999" s="215"/>
      <c r="I1999" s="215"/>
      <c r="J1999" s="215"/>
      <c r="K1999" s="215"/>
      <c r="L1999" s="215"/>
      <c r="M1999" s="215"/>
      <c r="N1999" s="33"/>
      <c r="P1999" s="33"/>
      <c r="Q1999" s="33"/>
      <c r="S1999" s="33"/>
      <c r="T1999" s="34"/>
      <c r="U1999" s="34"/>
      <c r="V1999" s="34"/>
      <c r="AK1999" s="33"/>
      <c r="AT1999" s="33"/>
      <c r="AU1999" s="33"/>
      <c r="AV1999" s="33"/>
    </row>
    <row r="2000" spans="2:48" s="31" customFormat="1" x14ac:dyDescent="0.2">
      <c r="B2000" s="215"/>
      <c r="C2000" s="215"/>
      <c r="D2000" s="215"/>
      <c r="E2000" s="215"/>
      <c r="F2000" s="215"/>
      <c r="G2000" s="215"/>
      <c r="H2000" s="215"/>
      <c r="I2000" s="215"/>
      <c r="J2000" s="215"/>
      <c r="K2000" s="215"/>
      <c r="L2000" s="215"/>
      <c r="M2000" s="215"/>
      <c r="N2000" s="33"/>
      <c r="P2000" s="33"/>
      <c r="Q2000" s="33"/>
      <c r="S2000" s="33"/>
      <c r="T2000" s="34"/>
      <c r="U2000" s="34"/>
      <c r="V2000" s="34"/>
      <c r="AK2000" s="33"/>
      <c r="AT2000" s="33"/>
      <c r="AU2000" s="33"/>
      <c r="AV2000" s="33"/>
    </row>
    <row r="2001" spans="2:48" s="31" customFormat="1" x14ac:dyDescent="0.2">
      <c r="B2001" s="215"/>
      <c r="C2001" s="215"/>
      <c r="D2001" s="215"/>
      <c r="E2001" s="215"/>
      <c r="F2001" s="215"/>
      <c r="G2001" s="215"/>
      <c r="H2001" s="215"/>
      <c r="I2001" s="215"/>
      <c r="J2001" s="215"/>
      <c r="K2001" s="215"/>
      <c r="L2001" s="215"/>
      <c r="M2001" s="215"/>
      <c r="N2001" s="33"/>
      <c r="P2001" s="33"/>
      <c r="Q2001" s="33"/>
      <c r="S2001" s="33"/>
      <c r="T2001" s="34"/>
      <c r="U2001" s="34"/>
      <c r="V2001" s="34"/>
      <c r="AK2001" s="33"/>
      <c r="AT2001" s="33"/>
      <c r="AU2001" s="33"/>
      <c r="AV2001" s="33"/>
    </row>
    <row r="2002" spans="2:48" s="31" customFormat="1" x14ac:dyDescent="0.2">
      <c r="B2002" s="215"/>
      <c r="C2002" s="215"/>
      <c r="D2002" s="215"/>
      <c r="E2002" s="215"/>
      <c r="F2002" s="215"/>
      <c r="G2002" s="215"/>
      <c r="H2002" s="215"/>
      <c r="I2002" s="215"/>
      <c r="J2002" s="215"/>
      <c r="K2002" s="215"/>
      <c r="L2002" s="215"/>
      <c r="M2002" s="215"/>
      <c r="N2002" s="33"/>
      <c r="P2002" s="33"/>
      <c r="Q2002" s="33"/>
      <c r="S2002" s="33"/>
      <c r="T2002" s="34"/>
      <c r="U2002" s="34"/>
      <c r="V2002" s="34"/>
      <c r="AK2002" s="33"/>
      <c r="AT2002" s="33"/>
      <c r="AU2002" s="33"/>
      <c r="AV2002" s="33"/>
    </row>
    <row r="2003" spans="2:48" s="31" customFormat="1" x14ac:dyDescent="0.2">
      <c r="B2003" s="215"/>
      <c r="C2003" s="215"/>
      <c r="D2003" s="215"/>
      <c r="E2003" s="215"/>
      <c r="F2003" s="215"/>
      <c r="G2003" s="215"/>
      <c r="H2003" s="215"/>
      <c r="I2003" s="215"/>
      <c r="J2003" s="215"/>
      <c r="K2003" s="215"/>
      <c r="L2003" s="215"/>
      <c r="M2003" s="215"/>
      <c r="N2003" s="33"/>
      <c r="P2003" s="33"/>
      <c r="Q2003" s="33"/>
      <c r="S2003" s="33"/>
      <c r="T2003" s="34"/>
      <c r="U2003" s="34"/>
      <c r="V2003" s="34"/>
      <c r="AK2003" s="33"/>
      <c r="AT2003" s="33"/>
      <c r="AU2003" s="33"/>
      <c r="AV2003" s="33"/>
    </row>
    <row r="2004" spans="2:48" s="31" customFormat="1" x14ac:dyDescent="0.2">
      <c r="B2004" s="215"/>
      <c r="C2004" s="215"/>
      <c r="D2004" s="215"/>
      <c r="E2004" s="215"/>
      <c r="F2004" s="215"/>
      <c r="G2004" s="215"/>
      <c r="H2004" s="215"/>
      <c r="I2004" s="215"/>
      <c r="J2004" s="215"/>
      <c r="K2004" s="215"/>
      <c r="L2004" s="215"/>
      <c r="M2004" s="215"/>
      <c r="N2004" s="33"/>
      <c r="P2004" s="33"/>
      <c r="Q2004" s="33"/>
      <c r="S2004" s="33"/>
      <c r="T2004" s="34"/>
      <c r="U2004" s="34"/>
      <c r="V2004" s="34"/>
      <c r="AK2004" s="33"/>
      <c r="AT2004" s="33"/>
      <c r="AU2004" s="33"/>
      <c r="AV2004" s="33"/>
    </row>
    <row r="2005" spans="2:48" s="31" customFormat="1" x14ac:dyDescent="0.2">
      <c r="B2005" s="215"/>
      <c r="C2005" s="215"/>
      <c r="D2005" s="215"/>
      <c r="E2005" s="215"/>
      <c r="F2005" s="215"/>
      <c r="G2005" s="215"/>
      <c r="H2005" s="215"/>
      <c r="I2005" s="215"/>
      <c r="J2005" s="215"/>
      <c r="K2005" s="215"/>
      <c r="L2005" s="215"/>
      <c r="M2005" s="215"/>
      <c r="N2005" s="33"/>
      <c r="P2005" s="33"/>
      <c r="Q2005" s="33"/>
      <c r="S2005" s="33"/>
      <c r="T2005" s="34"/>
      <c r="U2005" s="34"/>
      <c r="V2005" s="34"/>
      <c r="AK2005" s="33"/>
      <c r="AT2005" s="33"/>
      <c r="AU2005" s="33"/>
      <c r="AV2005" s="33"/>
    </row>
    <row r="2006" spans="2:48" s="31" customFormat="1" x14ac:dyDescent="0.2">
      <c r="B2006" s="215"/>
      <c r="C2006" s="215"/>
      <c r="D2006" s="215"/>
      <c r="E2006" s="215"/>
      <c r="F2006" s="215"/>
      <c r="G2006" s="215"/>
      <c r="H2006" s="215"/>
      <c r="I2006" s="215"/>
      <c r="J2006" s="215"/>
      <c r="K2006" s="215"/>
      <c r="L2006" s="215"/>
      <c r="M2006" s="215"/>
      <c r="N2006" s="33"/>
      <c r="P2006" s="33"/>
      <c r="Q2006" s="33"/>
      <c r="S2006" s="33"/>
      <c r="T2006" s="34"/>
      <c r="U2006" s="34"/>
      <c r="V2006" s="34"/>
      <c r="AK2006" s="33"/>
      <c r="AT2006" s="33"/>
      <c r="AU2006" s="33"/>
      <c r="AV2006" s="33"/>
    </row>
    <row r="2007" spans="2:48" s="31" customFormat="1" x14ac:dyDescent="0.2">
      <c r="B2007" s="215"/>
      <c r="C2007" s="215"/>
      <c r="D2007" s="215"/>
      <c r="E2007" s="215"/>
      <c r="F2007" s="215"/>
      <c r="G2007" s="215"/>
      <c r="H2007" s="215"/>
      <c r="I2007" s="215"/>
      <c r="J2007" s="215"/>
      <c r="K2007" s="215"/>
      <c r="L2007" s="215"/>
      <c r="M2007" s="215"/>
      <c r="N2007" s="33"/>
      <c r="P2007" s="33"/>
      <c r="Q2007" s="33"/>
      <c r="S2007" s="33"/>
      <c r="T2007" s="34"/>
      <c r="U2007" s="34"/>
      <c r="V2007" s="34"/>
      <c r="AK2007" s="33"/>
      <c r="AT2007" s="33"/>
      <c r="AU2007" s="33"/>
      <c r="AV2007" s="33"/>
    </row>
    <row r="2008" spans="2:48" s="31" customFormat="1" x14ac:dyDescent="0.2">
      <c r="B2008" s="215"/>
      <c r="C2008" s="215"/>
      <c r="D2008" s="215"/>
      <c r="E2008" s="215"/>
      <c r="F2008" s="215"/>
      <c r="G2008" s="215"/>
      <c r="H2008" s="215"/>
      <c r="I2008" s="215"/>
      <c r="J2008" s="215"/>
      <c r="K2008" s="215"/>
      <c r="L2008" s="215"/>
      <c r="M2008" s="215"/>
      <c r="N2008" s="33"/>
      <c r="P2008" s="33"/>
      <c r="Q2008" s="33"/>
      <c r="S2008" s="33"/>
      <c r="T2008" s="34"/>
      <c r="U2008" s="34"/>
      <c r="V2008" s="34"/>
      <c r="AK2008" s="33"/>
      <c r="AT2008" s="33"/>
      <c r="AU2008" s="33"/>
      <c r="AV2008" s="33"/>
    </row>
    <row r="2009" spans="2:48" s="31" customFormat="1" x14ac:dyDescent="0.2">
      <c r="B2009" s="215"/>
      <c r="C2009" s="215"/>
      <c r="D2009" s="215"/>
      <c r="E2009" s="215"/>
      <c r="F2009" s="215"/>
      <c r="G2009" s="215"/>
      <c r="H2009" s="215"/>
      <c r="I2009" s="215"/>
      <c r="J2009" s="215"/>
      <c r="K2009" s="215"/>
      <c r="L2009" s="215"/>
      <c r="M2009" s="215"/>
      <c r="N2009" s="33"/>
      <c r="P2009" s="33"/>
      <c r="Q2009" s="33"/>
      <c r="S2009" s="33"/>
      <c r="T2009" s="34"/>
      <c r="U2009" s="34"/>
      <c r="V2009" s="34"/>
      <c r="AK2009" s="33"/>
      <c r="AT2009" s="33"/>
      <c r="AU2009" s="33"/>
      <c r="AV2009" s="33"/>
    </row>
    <row r="2010" spans="2:48" s="31" customFormat="1" x14ac:dyDescent="0.2">
      <c r="B2010" s="215"/>
      <c r="C2010" s="215"/>
      <c r="D2010" s="215"/>
      <c r="E2010" s="215"/>
      <c r="F2010" s="215"/>
      <c r="G2010" s="215"/>
      <c r="H2010" s="215"/>
      <c r="I2010" s="215"/>
      <c r="J2010" s="215"/>
      <c r="K2010" s="215"/>
      <c r="L2010" s="215"/>
      <c r="M2010" s="215"/>
      <c r="N2010" s="33"/>
      <c r="P2010" s="33"/>
      <c r="Q2010" s="33"/>
      <c r="S2010" s="33"/>
      <c r="T2010" s="34"/>
      <c r="U2010" s="34"/>
      <c r="V2010" s="34"/>
      <c r="AK2010" s="33"/>
      <c r="AT2010" s="33"/>
      <c r="AU2010" s="33"/>
      <c r="AV2010" s="33"/>
    </row>
    <row r="2011" spans="2:48" s="31" customFormat="1" x14ac:dyDescent="0.2">
      <c r="B2011" s="215"/>
      <c r="C2011" s="215"/>
      <c r="D2011" s="215"/>
      <c r="E2011" s="215"/>
      <c r="F2011" s="215"/>
      <c r="G2011" s="215"/>
      <c r="H2011" s="215"/>
      <c r="I2011" s="215"/>
      <c r="J2011" s="215"/>
      <c r="K2011" s="215"/>
      <c r="L2011" s="215"/>
      <c r="M2011" s="215"/>
      <c r="N2011" s="33"/>
      <c r="P2011" s="33"/>
      <c r="Q2011" s="33"/>
      <c r="S2011" s="33"/>
      <c r="T2011" s="34"/>
      <c r="U2011" s="34"/>
      <c r="V2011" s="34"/>
      <c r="AK2011" s="33"/>
      <c r="AT2011" s="33"/>
      <c r="AU2011" s="33"/>
      <c r="AV2011" s="33"/>
    </row>
    <row r="2012" spans="2:48" s="31" customFormat="1" x14ac:dyDescent="0.2">
      <c r="B2012" s="215"/>
      <c r="C2012" s="215"/>
      <c r="D2012" s="215"/>
      <c r="E2012" s="215"/>
      <c r="F2012" s="215"/>
      <c r="G2012" s="215"/>
      <c r="H2012" s="215"/>
      <c r="I2012" s="215"/>
      <c r="J2012" s="215"/>
      <c r="K2012" s="215"/>
      <c r="L2012" s="215"/>
      <c r="M2012" s="215"/>
      <c r="N2012" s="33"/>
      <c r="P2012" s="33"/>
      <c r="Q2012" s="33"/>
      <c r="S2012" s="33"/>
      <c r="T2012" s="34"/>
      <c r="U2012" s="34"/>
      <c r="V2012" s="34"/>
      <c r="AK2012" s="33"/>
      <c r="AT2012" s="33"/>
      <c r="AU2012" s="33"/>
      <c r="AV2012" s="33"/>
    </row>
    <row r="2013" spans="2:48" s="31" customFormat="1" x14ac:dyDescent="0.2">
      <c r="B2013" s="215"/>
      <c r="C2013" s="215"/>
      <c r="D2013" s="215"/>
      <c r="E2013" s="215"/>
      <c r="F2013" s="215"/>
      <c r="G2013" s="215"/>
      <c r="H2013" s="215"/>
      <c r="I2013" s="215"/>
      <c r="J2013" s="215"/>
      <c r="K2013" s="215"/>
      <c r="L2013" s="215"/>
      <c r="M2013" s="215"/>
      <c r="N2013" s="33"/>
      <c r="P2013" s="33"/>
      <c r="Q2013" s="33"/>
      <c r="S2013" s="33"/>
      <c r="T2013" s="34"/>
      <c r="U2013" s="34"/>
      <c r="V2013" s="34"/>
      <c r="AK2013" s="33"/>
      <c r="AT2013" s="33"/>
      <c r="AU2013" s="33"/>
      <c r="AV2013" s="33"/>
    </row>
    <row r="2014" spans="2:48" s="31" customFormat="1" x14ac:dyDescent="0.2">
      <c r="B2014" s="215"/>
      <c r="C2014" s="215"/>
      <c r="D2014" s="215"/>
      <c r="E2014" s="215"/>
      <c r="F2014" s="215"/>
      <c r="G2014" s="215"/>
      <c r="H2014" s="215"/>
      <c r="I2014" s="215"/>
      <c r="J2014" s="215"/>
      <c r="K2014" s="215"/>
      <c r="L2014" s="215"/>
      <c r="M2014" s="215"/>
      <c r="N2014" s="33"/>
      <c r="P2014" s="33"/>
      <c r="Q2014" s="33"/>
      <c r="S2014" s="33"/>
      <c r="T2014" s="34"/>
      <c r="U2014" s="34"/>
      <c r="V2014" s="34"/>
      <c r="AK2014" s="33"/>
      <c r="AT2014" s="33"/>
      <c r="AU2014" s="33"/>
      <c r="AV2014" s="33"/>
    </row>
    <row r="2015" spans="2:48" s="31" customFormat="1" x14ac:dyDescent="0.2">
      <c r="B2015" s="215"/>
      <c r="C2015" s="215"/>
      <c r="D2015" s="215"/>
      <c r="E2015" s="215"/>
      <c r="F2015" s="215"/>
      <c r="G2015" s="215"/>
      <c r="H2015" s="215"/>
      <c r="I2015" s="215"/>
      <c r="J2015" s="215"/>
      <c r="K2015" s="215"/>
      <c r="L2015" s="215"/>
      <c r="M2015" s="215"/>
      <c r="N2015" s="33"/>
      <c r="P2015" s="33"/>
      <c r="Q2015" s="33"/>
      <c r="S2015" s="33"/>
      <c r="T2015" s="34"/>
      <c r="U2015" s="34"/>
      <c r="V2015" s="34"/>
      <c r="AK2015" s="33"/>
      <c r="AT2015" s="33"/>
      <c r="AU2015" s="33"/>
      <c r="AV2015" s="33"/>
    </row>
    <row r="2016" spans="2:48" s="31" customFormat="1" x14ac:dyDescent="0.2">
      <c r="B2016" s="215"/>
      <c r="C2016" s="215"/>
      <c r="D2016" s="215"/>
      <c r="E2016" s="215"/>
      <c r="F2016" s="215"/>
      <c r="G2016" s="215"/>
      <c r="H2016" s="215"/>
      <c r="I2016" s="215"/>
      <c r="J2016" s="215"/>
      <c r="K2016" s="215"/>
      <c r="L2016" s="215"/>
      <c r="M2016" s="215"/>
      <c r="N2016" s="33"/>
      <c r="P2016" s="33"/>
      <c r="Q2016" s="33"/>
      <c r="S2016" s="33"/>
      <c r="T2016" s="34"/>
      <c r="U2016" s="34"/>
      <c r="V2016" s="34"/>
      <c r="AK2016" s="33"/>
      <c r="AT2016" s="33"/>
      <c r="AU2016" s="33"/>
      <c r="AV2016" s="33"/>
    </row>
    <row r="2017" spans="2:48" s="31" customFormat="1" x14ac:dyDescent="0.2">
      <c r="B2017" s="215"/>
      <c r="C2017" s="215"/>
      <c r="D2017" s="215"/>
      <c r="E2017" s="215"/>
      <c r="F2017" s="215"/>
      <c r="G2017" s="215"/>
      <c r="H2017" s="215"/>
      <c r="I2017" s="215"/>
      <c r="J2017" s="215"/>
      <c r="K2017" s="215"/>
      <c r="L2017" s="215"/>
      <c r="M2017" s="215"/>
      <c r="N2017" s="33"/>
      <c r="P2017" s="33"/>
      <c r="Q2017" s="33"/>
      <c r="S2017" s="33"/>
      <c r="T2017" s="34"/>
      <c r="U2017" s="34"/>
      <c r="V2017" s="34"/>
      <c r="AK2017" s="33"/>
      <c r="AT2017" s="33"/>
      <c r="AU2017" s="33"/>
      <c r="AV2017" s="33"/>
    </row>
    <row r="2018" spans="2:48" s="31" customFormat="1" x14ac:dyDescent="0.2">
      <c r="B2018" s="215"/>
      <c r="C2018" s="215"/>
      <c r="D2018" s="215"/>
      <c r="E2018" s="215"/>
      <c r="F2018" s="215"/>
      <c r="G2018" s="215"/>
      <c r="H2018" s="215"/>
      <c r="I2018" s="215"/>
      <c r="J2018" s="215"/>
      <c r="K2018" s="215"/>
      <c r="L2018" s="215"/>
      <c r="M2018" s="215"/>
      <c r="N2018" s="33"/>
      <c r="P2018" s="33"/>
      <c r="Q2018" s="33"/>
      <c r="S2018" s="33"/>
      <c r="T2018" s="34"/>
      <c r="U2018" s="34"/>
      <c r="V2018" s="34"/>
      <c r="AK2018" s="33"/>
      <c r="AT2018" s="33"/>
      <c r="AU2018" s="33"/>
      <c r="AV2018" s="33"/>
    </row>
    <row r="2019" spans="2:48" s="31" customFormat="1" x14ac:dyDescent="0.2">
      <c r="B2019" s="215"/>
      <c r="C2019" s="215"/>
      <c r="D2019" s="215"/>
      <c r="E2019" s="215"/>
      <c r="F2019" s="215"/>
      <c r="G2019" s="215"/>
      <c r="H2019" s="215"/>
      <c r="I2019" s="215"/>
      <c r="J2019" s="215"/>
      <c r="K2019" s="215"/>
      <c r="L2019" s="215"/>
      <c r="M2019" s="215"/>
      <c r="N2019" s="33"/>
      <c r="P2019" s="33"/>
      <c r="Q2019" s="33"/>
      <c r="S2019" s="33"/>
      <c r="T2019" s="34"/>
      <c r="U2019" s="34"/>
      <c r="V2019" s="34"/>
      <c r="AK2019" s="33"/>
      <c r="AT2019" s="33"/>
      <c r="AU2019" s="33"/>
      <c r="AV2019" s="33"/>
    </row>
    <row r="2020" spans="2:48" s="31" customFormat="1" x14ac:dyDescent="0.2">
      <c r="B2020" s="215"/>
      <c r="C2020" s="215"/>
      <c r="D2020" s="215"/>
      <c r="E2020" s="215"/>
      <c r="F2020" s="215"/>
      <c r="G2020" s="215"/>
      <c r="H2020" s="215"/>
      <c r="I2020" s="215"/>
      <c r="J2020" s="215"/>
      <c r="K2020" s="215"/>
      <c r="L2020" s="215"/>
      <c r="M2020" s="215"/>
      <c r="N2020" s="33"/>
      <c r="P2020" s="33"/>
      <c r="Q2020" s="33"/>
      <c r="S2020" s="33"/>
      <c r="T2020" s="34"/>
      <c r="U2020" s="34"/>
      <c r="V2020" s="34"/>
      <c r="AK2020" s="33"/>
      <c r="AT2020" s="33"/>
      <c r="AU2020" s="33"/>
      <c r="AV2020" s="33"/>
    </row>
    <row r="2021" spans="2:48" s="31" customFormat="1" x14ac:dyDescent="0.2">
      <c r="B2021" s="215"/>
      <c r="C2021" s="215"/>
      <c r="D2021" s="215"/>
      <c r="E2021" s="215"/>
      <c r="F2021" s="215"/>
      <c r="G2021" s="215"/>
      <c r="H2021" s="215"/>
      <c r="I2021" s="215"/>
      <c r="J2021" s="215"/>
      <c r="K2021" s="215"/>
      <c r="L2021" s="215"/>
      <c r="M2021" s="215"/>
      <c r="N2021" s="33"/>
      <c r="P2021" s="33"/>
      <c r="Q2021" s="33"/>
      <c r="S2021" s="33"/>
      <c r="T2021" s="34"/>
      <c r="U2021" s="34"/>
      <c r="V2021" s="34"/>
      <c r="AK2021" s="33"/>
      <c r="AT2021" s="33"/>
      <c r="AU2021" s="33"/>
      <c r="AV2021" s="33"/>
    </row>
    <row r="2022" spans="2:48" s="31" customFormat="1" x14ac:dyDescent="0.2">
      <c r="B2022" s="215"/>
      <c r="C2022" s="215"/>
      <c r="D2022" s="215"/>
      <c r="E2022" s="215"/>
      <c r="F2022" s="215"/>
      <c r="G2022" s="215"/>
      <c r="H2022" s="215"/>
      <c r="I2022" s="215"/>
      <c r="J2022" s="215"/>
      <c r="K2022" s="215"/>
      <c r="L2022" s="215"/>
      <c r="M2022" s="215"/>
      <c r="N2022" s="33"/>
      <c r="P2022" s="33"/>
      <c r="Q2022" s="33"/>
      <c r="S2022" s="33"/>
      <c r="T2022" s="34"/>
      <c r="U2022" s="34"/>
      <c r="V2022" s="34"/>
      <c r="AK2022" s="33"/>
      <c r="AT2022" s="33"/>
      <c r="AU2022" s="33"/>
      <c r="AV2022" s="33"/>
    </row>
    <row r="2023" spans="2:48" s="31" customFormat="1" x14ac:dyDescent="0.2">
      <c r="B2023" s="215"/>
      <c r="C2023" s="215"/>
      <c r="D2023" s="215"/>
      <c r="E2023" s="215"/>
      <c r="F2023" s="215"/>
      <c r="G2023" s="215"/>
      <c r="H2023" s="215"/>
      <c r="I2023" s="215"/>
      <c r="J2023" s="215"/>
      <c r="K2023" s="215"/>
      <c r="L2023" s="215"/>
      <c r="M2023" s="215"/>
      <c r="N2023" s="33"/>
      <c r="P2023" s="33"/>
      <c r="Q2023" s="33"/>
      <c r="S2023" s="33"/>
      <c r="T2023" s="34"/>
      <c r="U2023" s="34"/>
      <c r="V2023" s="34"/>
      <c r="AK2023" s="33"/>
      <c r="AT2023" s="33"/>
      <c r="AU2023" s="33"/>
      <c r="AV2023" s="33"/>
    </row>
    <row r="2024" spans="2:48" s="31" customFormat="1" x14ac:dyDescent="0.2">
      <c r="B2024" s="215"/>
      <c r="C2024" s="215"/>
      <c r="D2024" s="215"/>
      <c r="E2024" s="215"/>
      <c r="F2024" s="215"/>
      <c r="G2024" s="215"/>
      <c r="H2024" s="215"/>
      <c r="I2024" s="215"/>
      <c r="J2024" s="215"/>
      <c r="K2024" s="215"/>
      <c r="L2024" s="215"/>
      <c r="M2024" s="215"/>
      <c r="N2024" s="33"/>
      <c r="P2024" s="33"/>
      <c r="Q2024" s="33"/>
      <c r="S2024" s="33"/>
      <c r="T2024" s="34"/>
      <c r="U2024" s="34"/>
      <c r="V2024" s="34"/>
      <c r="AK2024" s="33"/>
      <c r="AT2024" s="33"/>
      <c r="AU2024" s="33"/>
      <c r="AV2024" s="33"/>
    </row>
    <row r="2025" spans="2:48" s="31" customFormat="1" x14ac:dyDescent="0.2">
      <c r="B2025" s="215"/>
      <c r="C2025" s="215"/>
      <c r="D2025" s="215"/>
      <c r="E2025" s="215"/>
      <c r="F2025" s="215"/>
      <c r="G2025" s="215"/>
      <c r="H2025" s="215"/>
      <c r="I2025" s="215"/>
      <c r="J2025" s="215"/>
      <c r="K2025" s="215"/>
      <c r="L2025" s="215"/>
      <c r="M2025" s="215"/>
      <c r="N2025" s="33"/>
      <c r="P2025" s="33"/>
      <c r="Q2025" s="33"/>
      <c r="S2025" s="33"/>
      <c r="T2025" s="34"/>
      <c r="U2025" s="34"/>
      <c r="V2025" s="34"/>
      <c r="AK2025" s="33"/>
      <c r="AT2025" s="33"/>
      <c r="AU2025" s="33"/>
      <c r="AV2025" s="33"/>
    </row>
    <row r="2026" spans="2:48" s="31" customFormat="1" x14ac:dyDescent="0.2">
      <c r="B2026" s="215"/>
      <c r="C2026" s="215"/>
      <c r="D2026" s="215"/>
      <c r="E2026" s="215"/>
      <c r="F2026" s="215"/>
      <c r="G2026" s="215"/>
      <c r="H2026" s="215"/>
      <c r="I2026" s="215"/>
      <c r="J2026" s="215"/>
      <c r="K2026" s="215"/>
      <c r="L2026" s="215"/>
      <c r="M2026" s="215"/>
      <c r="N2026" s="33"/>
      <c r="P2026" s="33"/>
      <c r="Q2026" s="33"/>
      <c r="S2026" s="33"/>
      <c r="T2026" s="34"/>
      <c r="U2026" s="34"/>
      <c r="V2026" s="34"/>
      <c r="AK2026" s="33"/>
      <c r="AT2026" s="33"/>
      <c r="AU2026" s="33"/>
      <c r="AV2026" s="33"/>
    </row>
    <row r="2027" spans="2:48" s="31" customFormat="1" x14ac:dyDescent="0.2">
      <c r="B2027" s="215"/>
      <c r="C2027" s="215"/>
      <c r="D2027" s="215"/>
      <c r="E2027" s="215"/>
      <c r="F2027" s="215"/>
      <c r="G2027" s="215"/>
      <c r="H2027" s="215"/>
      <c r="I2027" s="215"/>
      <c r="J2027" s="215"/>
      <c r="K2027" s="215"/>
      <c r="L2027" s="215"/>
      <c r="M2027" s="215"/>
      <c r="N2027" s="33"/>
      <c r="P2027" s="33"/>
      <c r="Q2027" s="33"/>
      <c r="S2027" s="33"/>
      <c r="T2027" s="34"/>
      <c r="U2027" s="34"/>
      <c r="V2027" s="34"/>
      <c r="AK2027" s="33"/>
      <c r="AT2027" s="33"/>
      <c r="AU2027" s="33"/>
      <c r="AV2027" s="33"/>
    </row>
    <row r="2028" spans="2:48" s="31" customFormat="1" x14ac:dyDescent="0.2">
      <c r="B2028" s="215"/>
      <c r="C2028" s="215"/>
      <c r="D2028" s="215"/>
      <c r="E2028" s="215"/>
      <c r="F2028" s="215"/>
      <c r="G2028" s="215"/>
      <c r="H2028" s="215"/>
      <c r="I2028" s="215"/>
      <c r="J2028" s="215"/>
      <c r="K2028" s="215"/>
      <c r="L2028" s="215"/>
      <c r="M2028" s="215"/>
      <c r="N2028" s="33"/>
      <c r="P2028" s="33"/>
      <c r="Q2028" s="33"/>
      <c r="S2028" s="33"/>
      <c r="T2028" s="34"/>
      <c r="U2028" s="34"/>
      <c r="V2028" s="34"/>
      <c r="AK2028" s="33"/>
      <c r="AT2028" s="33"/>
      <c r="AU2028" s="33"/>
      <c r="AV2028" s="33"/>
    </row>
    <row r="2029" spans="2:48" s="31" customFormat="1" x14ac:dyDescent="0.2">
      <c r="B2029" s="215"/>
      <c r="C2029" s="215"/>
      <c r="D2029" s="215"/>
      <c r="E2029" s="215"/>
      <c r="F2029" s="215"/>
      <c r="G2029" s="215"/>
      <c r="H2029" s="215"/>
      <c r="I2029" s="215"/>
      <c r="J2029" s="215"/>
      <c r="K2029" s="215"/>
      <c r="L2029" s="215"/>
      <c r="M2029" s="215"/>
      <c r="N2029" s="33"/>
      <c r="P2029" s="33"/>
      <c r="Q2029" s="33"/>
      <c r="S2029" s="33"/>
      <c r="T2029" s="34"/>
      <c r="U2029" s="34"/>
      <c r="V2029" s="34"/>
      <c r="AK2029" s="33"/>
      <c r="AT2029" s="33"/>
      <c r="AU2029" s="33"/>
      <c r="AV2029" s="33"/>
    </row>
    <row r="2030" spans="2:48" s="31" customFormat="1" x14ac:dyDescent="0.2">
      <c r="B2030" s="215"/>
      <c r="C2030" s="215"/>
      <c r="D2030" s="215"/>
      <c r="E2030" s="215"/>
      <c r="F2030" s="215"/>
      <c r="G2030" s="215"/>
      <c r="H2030" s="215"/>
      <c r="I2030" s="215"/>
      <c r="J2030" s="215"/>
      <c r="K2030" s="215"/>
      <c r="L2030" s="215"/>
      <c r="M2030" s="215"/>
      <c r="N2030" s="33"/>
      <c r="P2030" s="33"/>
      <c r="Q2030" s="33"/>
      <c r="S2030" s="33"/>
      <c r="T2030" s="34"/>
      <c r="U2030" s="34"/>
      <c r="V2030" s="34"/>
      <c r="AK2030" s="33"/>
      <c r="AT2030" s="33"/>
      <c r="AU2030" s="33"/>
      <c r="AV2030" s="33"/>
    </row>
    <row r="2031" spans="2:48" s="31" customFormat="1" x14ac:dyDescent="0.2">
      <c r="B2031" s="215"/>
      <c r="C2031" s="215"/>
      <c r="D2031" s="215"/>
      <c r="E2031" s="215"/>
      <c r="F2031" s="215"/>
      <c r="G2031" s="215"/>
      <c r="H2031" s="215"/>
      <c r="I2031" s="215"/>
      <c r="J2031" s="215"/>
      <c r="K2031" s="215"/>
      <c r="L2031" s="215"/>
      <c r="M2031" s="215"/>
      <c r="N2031" s="33"/>
      <c r="P2031" s="33"/>
      <c r="Q2031" s="33"/>
      <c r="S2031" s="33"/>
      <c r="T2031" s="34"/>
      <c r="U2031" s="34"/>
      <c r="V2031" s="34"/>
      <c r="AK2031" s="33"/>
      <c r="AT2031" s="33"/>
      <c r="AU2031" s="33"/>
      <c r="AV2031" s="33"/>
    </row>
    <row r="2032" spans="2:48" s="31" customFormat="1" x14ac:dyDescent="0.2">
      <c r="B2032" s="215"/>
      <c r="C2032" s="215"/>
      <c r="D2032" s="215"/>
      <c r="E2032" s="215"/>
      <c r="F2032" s="215"/>
      <c r="G2032" s="215"/>
      <c r="H2032" s="215"/>
      <c r="I2032" s="215"/>
      <c r="J2032" s="215"/>
      <c r="K2032" s="215"/>
      <c r="L2032" s="215"/>
      <c r="M2032" s="215"/>
      <c r="N2032" s="33"/>
      <c r="P2032" s="33"/>
      <c r="Q2032" s="33"/>
      <c r="S2032" s="33"/>
      <c r="T2032" s="34"/>
      <c r="U2032" s="34"/>
      <c r="V2032" s="34"/>
      <c r="AK2032" s="33"/>
      <c r="AT2032" s="33"/>
      <c r="AU2032" s="33"/>
      <c r="AV2032" s="33"/>
    </row>
    <row r="2033" spans="2:48" s="31" customFormat="1" x14ac:dyDescent="0.2">
      <c r="B2033" s="215"/>
      <c r="C2033" s="215"/>
      <c r="D2033" s="215"/>
      <c r="E2033" s="215"/>
      <c r="F2033" s="215"/>
      <c r="G2033" s="215"/>
      <c r="H2033" s="215"/>
      <c r="I2033" s="215"/>
      <c r="J2033" s="215"/>
      <c r="K2033" s="215"/>
      <c r="L2033" s="215"/>
      <c r="M2033" s="215"/>
      <c r="N2033" s="33"/>
      <c r="P2033" s="33"/>
      <c r="Q2033" s="33"/>
      <c r="S2033" s="33"/>
      <c r="T2033" s="34"/>
      <c r="U2033" s="34"/>
      <c r="V2033" s="34"/>
      <c r="AK2033" s="33"/>
      <c r="AT2033" s="33"/>
      <c r="AU2033" s="33"/>
      <c r="AV2033" s="33"/>
    </row>
    <row r="2034" spans="2:48" s="31" customFormat="1" x14ac:dyDescent="0.2">
      <c r="B2034" s="215"/>
      <c r="C2034" s="215"/>
      <c r="D2034" s="215"/>
      <c r="E2034" s="215"/>
      <c r="F2034" s="215"/>
      <c r="G2034" s="215"/>
      <c r="H2034" s="215"/>
      <c r="I2034" s="215"/>
      <c r="J2034" s="215"/>
      <c r="K2034" s="215"/>
      <c r="L2034" s="215"/>
      <c r="M2034" s="215"/>
      <c r="N2034" s="33"/>
      <c r="P2034" s="33"/>
      <c r="Q2034" s="33"/>
      <c r="S2034" s="33"/>
      <c r="T2034" s="34"/>
      <c r="U2034" s="34"/>
      <c r="V2034" s="34"/>
      <c r="AK2034" s="33"/>
      <c r="AT2034" s="33"/>
      <c r="AU2034" s="33"/>
      <c r="AV2034" s="33"/>
    </row>
    <row r="2035" spans="2:48" s="31" customFormat="1" x14ac:dyDescent="0.2">
      <c r="B2035" s="215"/>
      <c r="C2035" s="215"/>
      <c r="D2035" s="215"/>
      <c r="E2035" s="215"/>
      <c r="F2035" s="215"/>
      <c r="G2035" s="215"/>
      <c r="H2035" s="215"/>
      <c r="I2035" s="215"/>
      <c r="J2035" s="215"/>
      <c r="K2035" s="215"/>
      <c r="L2035" s="215"/>
      <c r="M2035" s="215"/>
      <c r="N2035" s="33"/>
      <c r="P2035" s="33"/>
      <c r="Q2035" s="33"/>
      <c r="S2035" s="33"/>
      <c r="T2035" s="34"/>
      <c r="U2035" s="34"/>
      <c r="V2035" s="34"/>
      <c r="AK2035" s="33"/>
      <c r="AT2035" s="33"/>
      <c r="AU2035" s="33"/>
      <c r="AV2035" s="33"/>
    </row>
    <row r="2036" spans="2:48" s="31" customFormat="1" x14ac:dyDescent="0.2">
      <c r="B2036" s="215"/>
      <c r="C2036" s="215"/>
      <c r="D2036" s="215"/>
      <c r="E2036" s="215"/>
      <c r="F2036" s="215"/>
      <c r="G2036" s="215"/>
      <c r="H2036" s="215"/>
      <c r="I2036" s="215"/>
      <c r="J2036" s="215"/>
      <c r="K2036" s="215"/>
      <c r="L2036" s="215"/>
      <c r="M2036" s="215"/>
      <c r="N2036" s="33"/>
      <c r="P2036" s="33"/>
      <c r="Q2036" s="33"/>
      <c r="S2036" s="33"/>
      <c r="T2036" s="34"/>
      <c r="U2036" s="34"/>
      <c r="V2036" s="34"/>
      <c r="AK2036" s="33"/>
      <c r="AT2036" s="33"/>
      <c r="AU2036" s="33"/>
      <c r="AV2036" s="33"/>
    </row>
    <row r="2037" spans="2:48" s="31" customFormat="1" x14ac:dyDescent="0.2">
      <c r="B2037" s="215"/>
      <c r="C2037" s="215"/>
      <c r="D2037" s="215"/>
      <c r="E2037" s="215"/>
      <c r="F2037" s="215"/>
      <c r="G2037" s="215"/>
      <c r="H2037" s="215"/>
      <c r="I2037" s="215"/>
      <c r="J2037" s="215"/>
      <c r="K2037" s="215"/>
      <c r="L2037" s="215"/>
      <c r="M2037" s="215"/>
      <c r="N2037" s="33"/>
      <c r="P2037" s="33"/>
      <c r="Q2037" s="33"/>
      <c r="S2037" s="33"/>
      <c r="T2037" s="34"/>
      <c r="U2037" s="34"/>
      <c r="V2037" s="34"/>
      <c r="AK2037" s="33"/>
      <c r="AT2037" s="33"/>
      <c r="AU2037" s="33"/>
      <c r="AV2037" s="33"/>
    </row>
    <row r="2038" spans="2:48" s="31" customFormat="1" x14ac:dyDescent="0.2">
      <c r="B2038" s="215"/>
      <c r="C2038" s="215"/>
      <c r="D2038" s="215"/>
      <c r="E2038" s="215"/>
      <c r="F2038" s="215"/>
      <c r="G2038" s="215"/>
      <c r="H2038" s="215"/>
      <c r="I2038" s="215"/>
      <c r="J2038" s="215"/>
      <c r="K2038" s="215"/>
      <c r="L2038" s="215"/>
      <c r="M2038" s="215"/>
      <c r="N2038" s="33"/>
      <c r="P2038" s="33"/>
      <c r="Q2038" s="33"/>
      <c r="S2038" s="33"/>
      <c r="T2038" s="34"/>
      <c r="U2038" s="34"/>
      <c r="V2038" s="34"/>
      <c r="AK2038" s="33"/>
      <c r="AT2038" s="33"/>
      <c r="AU2038" s="33"/>
      <c r="AV2038" s="33"/>
    </row>
    <row r="2039" spans="2:48" s="31" customFormat="1" x14ac:dyDescent="0.2">
      <c r="B2039" s="215"/>
      <c r="C2039" s="215"/>
      <c r="D2039" s="215"/>
      <c r="E2039" s="215"/>
      <c r="F2039" s="215"/>
      <c r="G2039" s="215"/>
      <c r="H2039" s="215"/>
      <c r="I2039" s="215"/>
      <c r="J2039" s="215"/>
      <c r="K2039" s="215"/>
      <c r="L2039" s="215"/>
      <c r="M2039" s="215"/>
      <c r="N2039" s="33"/>
      <c r="P2039" s="33"/>
      <c r="Q2039" s="33"/>
      <c r="S2039" s="33"/>
      <c r="T2039" s="34"/>
      <c r="U2039" s="34"/>
      <c r="V2039" s="34"/>
      <c r="AK2039" s="33"/>
      <c r="AT2039" s="33"/>
      <c r="AU2039" s="33"/>
      <c r="AV2039" s="33"/>
    </row>
    <row r="2040" spans="2:48" s="31" customFormat="1" x14ac:dyDescent="0.2">
      <c r="B2040" s="215"/>
      <c r="C2040" s="215"/>
      <c r="D2040" s="215"/>
      <c r="E2040" s="215"/>
      <c r="F2040" s="215"/>
      <c r="G2040" s="215"/>
      <c r="H2040" s="215"/>
      <c r="I2040" s="215"/>
      <c r="J2040" s="215"/>
      <c r="K2040" s="215"/>
      <c r="L2040" s="215"/>
      <c r="M2040" s="215"/>
      <c r="N2040" s="33"/>
      <c r="P2040" s="33"/>
      <c r="Q2040" s="33"/>
      <c r="S2040" s="33"/>
      <c r="T2040" s="34"/>
      <c r="U2040" s="34"/>
      <c r="V2040" s="34"/>
      <c r="AK2040" s="33"/>
      <c r="AT2040" s="33"/>
      <c r="AU2040" s="33"/>
      <c r="AV2040" s="33"/>
    </row>
    <row r="2041" spans="2:48" s="31" customFormat="1" x14ac:dyDescent="0.2">
      <c r="B2041" s="215"/>
      <c r="C2041" s="215"/>
      <c r="D2041" s="215"/>
      <c r="E2041" s="215"/>
      <c r="F2041" s="215"/>
      <c r="G2041" s="215"/>
      <c r="H2041" s="215"/>
      <c r="I2041" s="215"/>
      <c r="J2041" s="215"/>
      <c r="K2041" s="215"/>
      <c r="L2041" s="215"/>
      <c r="M2041" s="215"/>
      <c r="N2041" s="33"/>
      <c r="P2041" s="33"/>
      <c r="Q2041" s="33"/>
      <c r="S2041" s="33"/>
      <c r="T2041" s="34"/>
      <c r="U2041" s="34"/>
      <c r="V2041" s="34"/>
      <c r="AK2041" s="33"/>
      <c r="AT2041" s="33"/>
      <c r="AU2041" s="33"/>
      <c r="AV2041" s="33"/>
    </row>
    <row r="2042" spans="2:48" s="31" customFormat="1" x14ac:dyDescent="0.2">
      <c r="B2042" s="215"/>
      <c r="C2042" s="215"/>
      <c r="D2042" s="215"/>
      <c r="E2042" s="215"/>
      <c r="F2042" s="215"/>
      <c r="G2042" s="215"/>
      <c r="H2042" s="215"/>
      <c r="I2042" s="215"/>
      <c r="J2042" s="215"/>
      <c r="K2042" s="215"/>
      <c r="L2042" s="215"/>
      <c r="M2042" s="215"/>
      <c r="N2042" s="33"/>
      <c r="P2042" s="33"/>
      <c r="Q2042" s="33"/>
      <c r="S2042" s="33"/>
      <c r="T2042" s="34"/>
      <c r="U2042" s="34"/>
      <c r="V2042" s="34"/>
      <c r="AK2042" s="33"/>
      <c r="AT2042" s="33"/>
      <c r="AU2042" s="33"/>
      <c r="AV2042" s="33"/>
    </row>
    <row r="2043" spans="2:48" s="31" customFormat="1" x14ac:dyDescent="0.2">
      <c r="B2043" s="215"/>
      <c r="C2043" s="215"/>
      <c r="D2043" s="215"/>
      <c r="E2043" s="215"/>
      <c r="F2043" s="215"/>
      <c r="G2043" s="215"/>
      <c r="H2043" s="215"/>
      <c r="I2043" s="215"/>
      <c r="J2043" s="215"/>
      <c r="K2043" s="215"/>
      <c r="L2043" s="215"/>
      <c r="M2043" s="215"/>
      <c r="N2043" s="33"/>
      <c r="P2043" s="33"/>
      <c r="Q2043" s="33"/>
      <c r="S2043" s="33"/>
      <c r="T2043" s="34"/>
      <c r="U2043" s="34"/>
      <c r="V2043" s="34"/>
      <c r="AK2043" s="33"/>
      <c r="AT2043" s="33"/>
      <c r="AU2043" s="33"/>
      <c r="AV2043" s="33"/>
    </row>
    <row r="2044" spans="2:48" s="31" customFormat="1" x14ac:dyDescent="0.2">
      <c r="B2044" s="215"/>
      <c r="C2044" s="215"/>
      <c r="D2044" s="215"/>
      <c r="E2044" s="215"/>
      <c r="F2044" s="215"/>
      <c r="G2044" s="215"/>
      <c r="H2044" s="215"/>
      <c r="I2044" s="215"/>
      <c r="J2044" s="215"/>
      <c r="K2044" s="215"/>
      <c r="L2044" s="215"/>
      <c r="M2044" s="215"/>
      <c r="N2044" s="33"/>
      <c r="P2044" s="33"/>
      <c r="Q2044" s="33"/>
      <c r="S2044" s="33"/>
      <c r="T2044" s="34"/>
      <c r="U2044" s="34"/>
      <c r="V2044" s="34"/>
      <c r="AK2044" s="33"/>
      <c r="AT2044" s="33"/>
      <c r="AU2044" s="33"/>
      <c r="AV2044" s="33"/>
    </row>
    <row r="2045" spans="2:48" s="31" customFormat="1" x14ac:dyDescent="0.2">
      <c r="B2045" s="215"/>
      <c r="C2045" s="215"/>
      <c r="D2045" s="215"/>
      <c r="E2045" s="215"/>
      <c r="F2045" s="215"/>
      <c r="G2045" s="215"/>
      <c r="H2045" s="215"/>
      <c r="I2045" s="215"/>
      <c r="J2045" s="215"/>
      <c r="K2045" s="215"/>
      <c r="L2045" s="215"/>
      <c r="M2045" s="215"/>
      <c r="N2045" s="33"/>
      <c r="P2045" s="33"/>
      <c r="Q2045" s="33"/>
      <c r="S2045" s="33"/>
      <c r="T2045" s="34"/>
      <c r="U2045" s="34"/>
      <c r="V2045" s="34"/>
      <c r="AK2045" s="33"/>
      <c r="AT2045" s="33"/>
      <c r="AU2045" s="33"/>
      <c r="AV2045" s="33"/>
    </row>
    <row r="2046" spans="2:48" s="31" customFormat="1" x14ac:dyDescent="0.2">
      <c r="B2046" s="215"/>
      <c r="C2046" s="215"/>
      <c r="D2046" s="215"/>
      <c r="E2046" s="215"/>
      <c r="F2046" s="215"/>
      <c r="G2046" s="215"/>
      <c r="H2046" s="215"/>
      <c r="I2046" s="215"/>
      <c r="J2046" s="215"/>
      <c r="K2046" s="215"/>
      <c r="L2046" s="215"/>
      <c r="M2046" s="215"/>
      <c r="N2046" s="33"/>
      <c r="P2046" s="33"/>
      <c r="Q2046" s="33"/>
      <c r="S2046" s="33"/>
      <c r="T2046" s="34"/>
      <c r="U2046" s="34"/>
      <c r="V2046" s="34"/>
      <c r="AK2046" s="33"/>
      <c r="AT2046" s="33"/>
      <c r="AU2046" s="33"/>
      <c r="AV2046" s="33"/>
    </row>
    <row r="2047" spans="2:48" s="31" customFormat="1" x14ac:dyDescent="0.2">
      <c r="B2047" s="215"/>
      <c r="C2047" s="215"/>
      <c r="D2047" s="215"/>
      <c r="E2047" s="215"/>
      <c r="F2047" s="215"/>
      <c r="G2047" s="215"/>
      <c r="H2047" s="215"/>
      <c r="I2047" s="215"/>
      <c r="J2047" s="215"/>
      <c r="K2047" s="215"/>
      <c r="L2047" s="215"/>
      <c r="M2047" s="215"/>
      <c r="N2047" s="33"/>
      <c r="P2047" s="33"/>
      <c r="Q2047" s="33"/>
      <c r="S2047" s="33"/>
      <c r="T2047" s="34"/>
      <c r="U2047" s="34"/>
      <c r="V2047" s="34"/>
      <c r="AK2047" s="33"/>
      <c r="AT2047" s="33"/>
      <c r="AU2047" s="33"/>
      <c r="AV2047" s="33"/>
    </row>
    <row r="2048" spans="2:48" s="31" customFormat="1" x14ac:dyDescent="0.2">
      <c r="B2048" s="215"/>
      <c r="C2048" s="215"/>
      <c r="D2048" s="215"/>
      <c r="E2048" s="215"/>
      <c r="F2048" s="215"/>
      <c r="G2048" s="215"/>
      <c r="H2048" s="215"/>
      <c r="I2048" s="215"/>
      <c r="J2048" s="215"/>
      <c r="K2048" s="215"/>
      <c r="L2048" s="215"/>
      <c r="M2048" s="215"/>
      <c r="N2048" s="33"/>
      <c r="P2048" s="33"/>
      <c r="Q2048" s="33"/>
      <c r="S2048" s="33"/>
      <c r="T2048" s="34"/>
      <c r="U2048" s="34"/>
      <c r="V2048" s="34"/>
      <c r="AK2048" s="33"/>
      <c r="AT2048" s="33"/>
      <c r="AU2048" s="33"/>
      <c r="AV2048" s="33"/>
    </row>
    <row r="2049" spans="2:48" s="31" customFormat="1" x14ac:dyDescent="0.2">
      <c r="B2049" s="215"/>
      <c r="C2049" s="215"/>
      <c r="D2049" s="215"/>
      <c r="E2049" s="215"/>
      <c r="F2049" s="215"/>
      <c r="G2049" s="215"/>
      <c r="H2049" s="215"/>
      <c r="I2049" s="215"/>
      <c r="J2049" s="215"/>
      <c r="K2049" s="215"/>
      <c r="L2049" s="215"/>
      <c r="M2049" s="215"/>
      <c r="N2049" s="33"/>
      <c r="P2049" s="33"/>
      <c r="Q2049" s="33"/>
      <c r="S2049" s="33"/>
      <c r="T2049" s="34"/>
      <c r="U2049" s="34"/>
      <c r="V2049" s="34"/>
      <c r="AK2049" s="33"/>
      <c r="AT2049" s="33"/>
      <c r="AU2049" s="33"/>
      <c r="AV2049" s="33"/>
    </row>
    <row r="2050" spans="2:48" s="31" customFormat="1" x14ac:dyDescent="0.2">
      <c r="B2050" s="215"/>
      <c r="C2050" s="215"/>
      <c r="D2050" s="215"/>
      <c r="E2050" s="215"/>
      <c r="F2050" s="215"/>
      <c r="G2050" s="215"/>
      <c r="H2050" s="215"/>
      <c r="I2050" s="215"/>
      <c r="J2050" s="215"/>
      <c r="K2050" s="215"/>
      <c r="L2050" s="215"/>
      <c r="M2050" s="215"/>
      <c r="N2050" s="33"/>
      <c r="P2050" s="33"/>
      <c r="Q2050" s="33"/>
      <c r="S2050" s="33"/>
      <c r="T2050" s="34"/>
      <c r="U2050" s="34"/>
      <c r="V2050" s="34"/>
      <c r="AK2050" s="33"/>
      <c r="AT2050" s="33"/>
      <c r="AU2050" s="33"/>
      <c r="AV2050" s="33"/>
    </row>
    <row r="2051" spans="2:48" s="31" customFormat="1" x14ac:dyDescent="0.2">
      <c r="B2051" s="215"/>
      <c r="C2051" s="215"/>
      <c r="D2051" s="215"/>
      <c r="E2051" s="215"/>
      <c r="F2051" s="215"/>
      <c r="G2051" s="215"/>
      <c r="H2051" s="215"/>
      <c r="I2051" s="215"/>
      <c r="J2051" s="215"/>
      <c r="K2051" s="215"/>
      <c r="L2051" s="215"/>
      <c r="M2051" s="215"/>
      <c r="N2051" s="33"/>
      <c r="P2051" s="33"/>
      <c r="Q2051" s="33"/>
      <c r="S2051" s="33"/>
      <c r="T2051" s="34"/>
      <c r="U2051" s="34"/>
      <c r="V2051" s="34"/>
      <c r="AK2051" s="33"/>
      <c r="AT2051" s="33"/>
      <c r="AU2051" s="33"/>
      <c r="AV2051" s="33"/>
    </row>
    <row r="2052" spans="2:48" s="31" customFormat="1" x14ac:dyDescent="0.2">
      <c r="B2052" s="215"/>
      <c r="C2052" s="215"/>
      <c r="D2052" s="215"/>
      <c r="E2052" s="215"/>
      <c r="F2052" s="215"/>
      <c r="G2052" s="215"/>
      <c r="H2052" s="215"/>
      <c r="I2052" s="215"/>
      <c r="J2052" s="215"/>
      <c r="K2052" s="215"/>
      <c r="L2052" s="215"/>
      <c r="M2052" s="215"/>
      <c r="N2052" s="33"/>
      <c r="P2052" s="33"/>
      <c r="Q2052" s="33"/>
      <c r="S2052" s="33"/>
      <c r="T2052" s="34"/>
      <c r="U2052" s="34"/>
      <c r="V2052" s="34"/>
      <c r="AK2052" s="33"/>
      <c r="AT2052" s="33"/>
      <c r="AU2052" s="33"/>
      <c r="AV2052" s="33"/>
    </row>
    <row r="2053" spans="2:48" s="31" customFormat="1" x14ac:dyDescent="0.2">
      <c r="B2053" s="215"/>
      <c r="C2053" s="215"/>
      <c r="D2053" s="215"/>
      <c r="E2053" s="215"/>
      <c r="F2053" s="215"/>
      <c r="G2053" s="215"/>
      <c r="H2053" s="215"/>
      <c r="I2053" s="215"/>
      <c r="J2053" s="215"/>
      <c r="K2053" s="215"/>
      <c r="L2053" s="215"/>
      <c r="M2053" s="215"/>
      <c r="N2053" s="33"/>
      <c r="P2053" s="33"/>
      <c r="Q2053" s="33"/>
      <c r="S2053" s="33"/>
      <c r="T2053" s="34"/>
      <c r="U2053" s="34"/>
      <c r="V2053" s="34"/>
      <c r="AK2053" s="33"/>
      <c r="AT2053" s="33"/>
      <c r="AU2053" s="33"/>
      <c r="AV2053" s="33"/>
    </row>
    <row r="2054" spans="2:48" s="31" customFormat="1" x14ac:dyDescent="0.2">
      <c r="B2054" s="215"/>
      <c r="C2054" s="215"/>
      <c r="D2054" s="215"/>
      <c r="E2054" s="215"/>
      <c r="F2054" s="215"/>
      <c r="G2054" s="215"/>
      <c r="H2054" s="215"/>
      <c r="I2054" s="215"/>
      <c r="J2054" s="215"/>
      <c r="K2054" s="215"/>
      <c r="L2054" s="215"/>
      <c r="M2054" s="215"/>
      <c r="N2054" s="33"/>
      <c r="P2054" s="33"/>
      <c r="Q2054" s="33"/>
      <c r="S2054" s="33"/>
      <c r="T2054" s="34"/>
      <c r="U2054" s="34"/>
      <c r="V2054" s="34"/>
      <c r="AK2054" s="33"/>
      <c r="AT2054" s="33"/>
      <c r="AU2054" s="33"/>
      <c r="AV2054" s="33"/>
    </row>
    <row r="2055" spans="2:48" s="31" customFormat="1" x14ac:dyDescent="0.2">
      <c r="B2055" s="215"/>
      <c r="C2055" s="215"/>
      <c r="D2055" s="215"/>
      <c r="E2055" s="215"/>
      <c r="F2055" s="215"/>
      <c r="G2055" s="215"/>
      <c r="H2055" s="215"/>
      <c r="I2055" s="215"/>
      <c r="J2055" s="215"/>
      <c r="K2055" s="215"/>
      <c r="L2055" s="215"/>
      <c r="M2055" s="215"/>
      <c r="N2055" s="33"/>
      <c r="P2055" s="33"/>
      <c r="Q2055" s="33"/>
      <c r="S2055" s="33"/>
      <c r="T2055" s="34"/>
      <c r="U2055" s="34"/>
      <c r="V2055" s="34"/>
      <c r="AK2055" s="33"/>
      <c r="AT2055" s="33"/>
      <c r="AU2055" s="33"/>
      <c r="AV2055" s="33"/>
    </row>
    <row r="2056" spans="2:48" s="31" customFormat="1" x14ac:dyDescent="0.2">
      <c r="B2056" s="215"/>
      <c r="C2056" s="215"/>
      <c r="D2056" s="215"/>
      <c r="E2056" s="215"/>
      <c r="F2056" s="215"/>
      <c r="G2056" s="215"/>
      <c r="H2056" s="215"/>
      <c r="I2056" s="215"/>
      <c r="J2056" s="215"/>
      <c r="K2056" s="215"/>
      <c r="L2056" s="215"/>
      <c r="M2056" s="215"/>
      <c r="N2056" s="33"/>
      <c r="P2056" s="33"/>
      <c r="Q2056" s="33"/>
      <c r="S2056" s="33"/>
      <c r="T2056" s="34"/>
      <c r="U2056" s="34"/>
      <c r="V2056" s="34"/>
      <c r="AK2056" s="33"/>
      <c r="AT2056" s="33"/>
      <c r="AU2056" s="33"/>
      <c r="AV2056" s="33"/>
    </row>
    <row r="2057" spans="2:48" s="31" customFormat="1" x14ac:dyDescent="0.2">
      <c r="B2057" s="215"/>
      <c r="C2057" s="215"/>
      <c r="D2057" s="215"/>
      <c r="E2057" s="215"/>
      <c r="F2057" s="215"/>
      <c r="G2057" s="215"/>
      <c r="H2057" s="215"/>
      <c r="I2057" s="215"/>
      <c r="J2057" s="215"/>
      <c r="K2057" s="215"/>
      <c r="L2057" s="215"/>
      <c r="M2057" s="215"/>
      <c r="N2057" s="33"/>
      <c r="P2057" s="33"/>
      <c r="Q2057" s="33"/>
      <c r="S2057" s="33"/>
      <c r="T2057" s="34"/>
      <c r="U2057" s="34"/>
      <c r="V2057" s="34"/>
      <c r="AK2057" s="33"/>
      <c r="AT2057" s="33"/>
      <c r="AU2057" s="33"/>
      <c r="AV2057" s="33"/>
    </row>
    <row r="2058" spans="2:48" s="31" customFormat="1" x14ac:dyDescent="0.2">
      <c r="B2058" s="215"/>
      <c r="C2058" s="215"/>
      <c r="D2058" s="215"/>
      <c r="E2058" s="215"/>
      <c r="F2058" s="215"/>
      <c r="G2058" s="215"/>
      <c r="H2058" s="215"/>
      <c r="I2058" s="215"/>
      <c r="J2058" s="215"/>
      <c r="K2058" s="215"/>
      <c r="L2058" s="215"/>
      <c r="M2058" s="215"/>
      <c r="N2058" s="33"/>
      <c r="P2058" s="33"/>
      <c r="Q2058" s="33"/>
      <c r="S2058" s="33"/>
      <c r="T2058" s="34"/>
      <c r="U2058" s="34"/>
      <c r="V2058" s="34"/>
      <c r="AK2058" s="33"/>
      <c r="AT2058" s="33"/>
      <c r="AU2058" s="33"/>
      <c r="AV2058" s="33"/>
    </row>
    <row r="2059" spans="2:48" s="31" customFormat="1" x14ac:dyDescent="0.2">
      <c r="B2059" s="215"/>
      <c r="C2059" s="215"/>
      <c r="D2059" s="215"/>
      <c r="E2059" s="215"/>
      <c r="F2059" s="215"/>
      <c r="G2059" s="215"/>
      <c r="H2059" s="215"/>
      <c r="I2059" s="215"/>
      <c r="J2059" s="215"/>
      <c r="K2059" s="215"/>
      <c r="L2059" s="215"/>
      <c r="M2059" s="215"/>
      <c r="N2059" s="33"/>
      <c r="P2059" s="33"/>
      <c r="Q2059" s="33"/>
      <c r="S2059" s="33"/>
      <c r="T2059" s="34"/>
      <c r="U2059" s="34"/>
      <c r="V2059" s="34"/>
      <c r="AK2059" s="33"/>
      <c r="AT2059" s="33"/>
      <c r="AU2059" s="33"/>
      <c r="AV2059" s="33"/>
    </row>
    <row r="2060" spans="2:48" s="31" customFormat="1" x14ac:dyDescent="0.2">
      <c r="B2060" s="215"/>
      <c r="C2060" s="215"/>
      <c r="D2060" s="215"/>
      <c r="E2060" s="215"/>
      <c r="F2060" s="215"/>
      <c r="G2060" s="215"/>
      <c r="H2060" s="215"/>
      <c r="I2060" s="215"/>
      <c r="J2060" s="215"/>
      <c r="K2060" s="215"/>
      <c r="L2060" s="215"/>
      <c r="M2060" s="215"/>
      <c r="N2060" s="33"/>
      <c r="P2060" s="33"/>
      <c r="Q2060" s="33"/>
      <c r="S2060" s="33"/>
      <c r="T2060" s="34"/>
      <c r="U2060" s="34"/>
      <c r="V2060" s="34"/>
      <c r="AK2060" s="33"/>
      <c r="AT2060" s="33"/>
      <c r="AU2060" s="33"/>
      <c r="AV2060" s="33"/>
    </row>
    <row r="2061" spans="2:48" s="31" customFormat="1" x14ac:dyDescent="0.2">
      <c r="B2061" s="215"/>
      <c r="C2061" s="215"/>
      <c r="D2061" s="215"/>
      <c r="E2061" s="215"/>
      <c r="F2061" s="215"/>
      <c r="G2061" s="215"/>
      <c r="H2061" s="215"/>
      <c r="I2061" s="215"/>
      <c r="J2061" s="215"/>
      <c r="K2061" s="215"/>
      <c r="L2061" s="215"/>
      <c r="M2061" s="215"/>
      <c r="N2061" s="33"/>
      <c r="P2061" s="33"/>
      <c r="Q2061" s="33"/>
      <c r="S2061" s="33"/>
      <c r="T2061" s="34"/>
      <c r="U2061" s="34"/>
      <c r="V2061" s="34"/>
      <c r="AK2061" s="33"/>
      <c r="AT2061" s="33"/>
      <c r="AU2061" s="33"/>
      <c r="AV2061" s="33"/>
    </row>
    <row r="2062" spans="2:48" s="31" customFormat="1" x14ac:dyDescent="0.2">
      <c r="B2062" s="215"/>
      <c r="C2062" s="215"/>
      <c r="D2062" s="215"/>
      <c r="E2062" s="215"/>
      <c r="F2062" s="215"/>
      <c r="G2062" s="215"/>
      <c r="H2062" s="215"/>
      <c r="I2062" s="215"/>
      <c r="J2062" s="215"/>
      <c r="K2062" s="215"/>
      <c r="L2062" s="215"/>
      <c r="M2062" s="215"/>
      <c r="N2062" s="33"/>
      <c r="P2062" s="33"/>
      <c r="Q2062" s="33"/>
      <c r="S2062" s="33"/>
      <c r="T2062" s="34"/>
      <c r="U2062" s="34"/>
      <c r="V2062" s="34"/>
      <c r="AK2062" s="33"/>
      <c r="AT2062" s="33"/>
      <c r="AU2062" s="33"/>
      <c r="AV2062" s="33"/>
    </row>
    <row r="2063" spans="2:48" s="31" customFormat="1" x14ac:dyDescent="0.2">
      <c r="B2063" s="215"/>
      <c r="C2063" s="215"/>
      <c r="D2063" s="215"/>
      <c r="E2063" s="215"/>
      <c r="F2063" s="215"/>
      <c r="G2063" s="215"/>
      <c r="H2063" s="215"/>
      <c r="I2063" s="215"/>
      <c r="J2063" s="215"/>
      <c r="K2063" s="215"/>
      <c r="L2063" s="215"/>
      <c r="M2063" s="215"/>
      <c r="N2063" s="33"/>
      <c r="P2063" s="33"/>
      <c r="Q2063" s="33"/>
      <c r="S2063" s="33"/>
      <c r="T2063" s="34"/>
      <c r="U2063" s="34"/>
      <c r="V2063" s="34"/>
      <c r="AK2063" s="33"/>
      <c r="AT2063" s="33"/>
      <c r="AU2063" s="33"/>
      <c r="AV2063" s="33"/>
    </row>
    <row r="2064" spans="2:48" s="31" customFormat="1" x14ac:dyDescent="0.2">
      <c r="B2064" s="215"/>
      <c r="C2064" s="215"/>
      <c r="D2064" s="215"/>
      <c r="E2064" s="215"/>
      <c r="F2064" s="215"/>
      <c r="G2064" s="215"/>
      <c r="H2064" s="215"/>
      <c r="I2064" s="215"/>
      <c r="J2064" s="215"/>
      <c r="K2064" s="215"/>
      <c r="L2064" s="215"/>
      <c r="M2064" s="215"/>
      <c r="N2064" s="33"/>
      <c r="P2064" s="33"/>
      <c r="Q2064" s="33"/>
      <c r="S2064" s="33"/>
      <c r="T2064" s="34"/>
      <c r="U2064" s="34"/>
      <c r="V2064" s="34"/>
      <c r="AK2064" s="33"/>
      <c r="AT2064" s="33"/>
      <c r="AU2064" s="33"/>
      <c r="AV2064" s="33"/>
    </row>
    <row r="2065" spans="2:48" s="31" customFormat="1" x14ac:dyDescent="0.2">
      <c r="B2065" s="215"/>
      <c r="C2065" s="215"/>
      <c r="D2065" s="215"/>
      <c r="E2065" s="215"/>
      <c r="F2065" s="215"/>
      <c r="G2065" s="215"/>
      <c r="H2065" s="215"/>
      <c r="I2065" s="215"/>
      <c r="J2065" s="215"/>
      <c r="K2065" s="215"/>
      <c r="L2065" s="215"/>
      <c r="M2065" s="215"/>
      <c r="N2065" s="33"/>
      <c r="P2065" s="33"/>
      <c r="Q2065" s="33"/>
      <c r="S2065" s="33"/>
      <c r="T2065" s="34"/>
      <c r="U2065" s="34"/>
      <c r="V2065" s="34"/>
      <c r="AK2065" s="33"/>
      <c r="AT2065" s="33"/>
      <c r="AU2065" s="33"/>
      <c r="AV2065" s="33"/>
    </row>
    <row r="2066" spans="2:48" s="31" customFormat="1" x14ac:dyDescent="0.2">
      <c r="B2066" s="215"/>
      <c r="C2066" s="215"/>
      <c r="D2066" s="215"/>
      <c r="E2066" s="215"/>
      <c r="F2066" s="215"/>
      <c r="G2066" s="215"/>
      <c r="H2066" s="215"/>
      <c r="I2066" s="215"/>
      <c r="J2066" s="215"/>
      <c r="K2066" s="215"/>
      <c r="L2066" s="215"/>
      <c r="M2066" s="215"/>
      <c r="N2066" s="33"/>
      <c r="P2066" s="33"/>
      <c r="Q2066" s="33"/>
      <c r="S2066" s="33"/>
      <c r="T2066" s="34"/>
      <c r="U2066" s="34"/>
      <c r="V2066" s="34"/>
      <c r="AK2066" s="33"/>
      <c r="AT2066" s="33"/>
      <c r="AU2066" s="33"/>
      <c r="AV2066" s="33"/>
    </row>
    <row r="2067" spans="2:48" s="31" customFormat="1" x14ac:dyDescent="0.2">
      <c r="B2067" s="215"/>
      <c r="C2067" s="215"/>
      <c r="D2067" s="215"/>
      <c r="E2067" s="215"/>
      <c r="F2067" s="215"/>
      <c r="G2067" s="215"/>
      <c r="H2067" s="215"/>
      <c r="I2067" s="215"/>
      <c r="J2067" s="215"/>
      <c r="K2067" s="215"/>
      <c r="L2067" s="215"/>
      <c r="M2067" s="215"/>
      <c r="N2067" s="33"/>
      <c r="P2067" s="33"/>
      <c r="Q2067" s="33"/>
      <c r="S2067" s="33"/>
      <c r="T2067" s="34"/>
      <c r="U2067" s="34"/>
      <c r="V2067" s="34"/>
      <c r="AK2067" s="33"/>
      <c r="AT2067" s="33"/>
      <c r="AU2067" s="33"/>
      <c r="AV2067" s="33"/>
    </row>
    <row r="2068" spans="2:48" s="31" customFormat="1" x14ac:dyDescent="0.2">
      <c r="B2068" s="215"/>
      <c r="C2068" s="215"/>
      <c r="D2068" s="215"/>
      <c r="E2068" s="215"/>
      <c r="F2068" s="215"/>
      <c r="G2068" s="215"/>
      <c r="H2068" s="215"/>
      <c r="I2068" s="215"/>
      <c r="J2068" s="215"/>
      <c r="K2068" s="215"/>
      <c r="L2068" s="215"/>
      <c r="M2068" s="215"/>
      <c r="N2068" s="33"/>
      <c r="P2068" s="33"/>
      <c r="Q2068" s="33"/>
      <c r="S2068" s="33"/>
      <c r="T2068" s="34"/>
      <c r="U2068" s="34"/>
      <c r="V2068" s="34"/>
      <c r="AK2068" s="33"/>
      <c r="AT2068" s="33"/>
      <c r="AU2068" s="33"/>
      <c r="AV2068" s="33"/>
    </row>
    <row r="2069" spans="2:48" s="31" customFormat="1" x14ac:dyDescent="0.2">
      <c r="B2069" s="215"/>
      <c r="C2069" s="215"/>
      <c r="D2069" s="215"/>
      <c r="E2069" s="215"/>
      <c r="F2069" s="215"/>
      <c r="G2069" s="215"/>
      <c r="H2069" s="215"/>
      <c r="I2069" s="215"/>
      <c r="J2069" s="215"/>
      <c r="K2069" s="215"/>
      <c r="L2069" s="215"/>
      <c r="M2069" s="215"/>
      <c r="N2069" s="33"/>
      <c r="P2069" s="33"/>
      <c r="Q2069" s="33"/>
      <c r="S2069" s="33"/>
      <c r="T2069" s="34"/>
      <c r="U2069" s="34"/>
      <c r="V2069" s="34"/>
      <c r="AK2069" s="33"/>
      <c r="AT2069" s="33"/>
      <c r="AU2069" s="33"/>
      <c r="AV2069" s="33"/>
    </row>
    <row r="2070" spans="2:48" s="31" customFormat="1" x14ac:dyDescent="0.2">
      <c r="B2070" s="215"/>
      <c r="C2070" s="215"/>
      <c r="D2070" s="215"/>
      <c r="E2070" s="215"/>
      <c r="F2070" s="215"/>
      <c r="G2070" s="215"/>
      <c r="H2070" s="215"/>
      <c r="I2070" s="215"/>
      <c r="J2070" s="215"/>
      <c r="K2070" s="215"/>
      <c r="L2070" s="215"/>
      <c r="M2070" s="215"/>
      <c r="N2070" s="33"/>
      <c r="P2070" s="33"/>
      <c r="Q2070" s="33"/>
      <c r="S2070" s="33"/>
      <c r="T2070" s="34"/>
      <c r="U2070" s="34"/>
      <c r="V2070" s="34"/>
      <c r="AK2070" s="33"/>
      <c r="AT2070" s="33"/>
      <c r="AU2070" s="33"/>
      <c r="AV2070" s="33"/>
    </row>
    <row r="2071" spans="2:48" s="31" customFormat="1" x14ac:dyDescent="0.2">
      <c r="B2071" s="215"/>
      <c r="C2071" s="215"/>
      <c r="D2071" s="215"/>
      <c r="E2071" s="215"/>
      <c r="F2071" s="215"/>
      <c r="G2071" s="215"/>
      <c r="H2071" s="215"/>
      <c r="I2071" s="215"/>
      <c r="J2071" s="215"/>
      <c r="K2071" s="215"/>
      <c r="L2071" s="215"/>
      <c r="M2071" s="215"/>
      <c r="N2071" s="33"/>
      <c r="P2071" s="33"/>
      <c r="Q2071" s="33"/>
      <c r="S2071" s="33"/>
      <c r="T2071" s="34"/>
      <c r="U2071" s="34"/>
      <c r="V2071" s="34"/>
      <c r="AK2071" s="33"/>
      <c r="AT2071" s="33"/>
      <c r="AU2071" s="33"/>
      <c r="AV2071" s="33"/>
    </row>
    <row r="2072" spans="2:48" s="31" customFormat="1" x14ac:dyDescent="0.2">
      <c r="B2072" s="215"/>
      <c r="C2072" s="215"/>
      <c r="D2072" s="215"/>
      <c r="E2072" s="215"/>
      <c r="F2072" s="215"/>
      <c r="G2072" s="215"/>
      <c r="H2072" s="215"/>
      <c r="I2072" s="215"/>
      <c r="J2072" s="215"/>
      <c r="K2072" s="215"/>
      <c r="L2072" s="215"/>
      <c r="M2072" s="215"/>
      <c r="N2072" s="33"/>
      <c r="P2072" s="33"/>
      <c r="Q2072" s="33"/>
      <c r="S2072" s="33"/>
      <c r="T2072" s="34"/>
      <c r="U2072" s="34"/>
      <c r="V2072" s="34"/>
      <c r="AK2072" s="33"/>
      <c r="AT2072" s="33"/>
      <c r="AU2072" s="33"/>
      <c r="AV2072" s="33"/>
    </row>
    <row r="2073" spans="2:48" s="31" customFormat="1" x14ac:dyDescent="0.2">
      <c r="B2073" s="215"/>
      <c r="C2073" s="215"/>
      <c r="D2073" s="215"/>
      <c r="E2073" s="215"/>
      <c r="F2073" s="215"/>
      <c r="G2073" s="215"/>
      <c r="H2073" s="215"/>
      <c r="I2073" s="215"/>
      <c r="J2073" s="215"/>
      <c r="K2073" s="215"/>
      <c r="L2073" s="215"/>
      <c r="M2073" s="215"/>
      <c r="N2073" s="33"/>
      <c r="P2073" s="33"/>
      <c r="Q2073" s="33"/>
      <c r="S2073" s="33"/>
      <c r="T2073" s="34"/>
      <c r="U2073" s="34"/>
      <c r="V2073" s="34"/>
      <c r="AK2073" s="33"/>
      <c r="AT2073" s="33"/>
      <c r="AU2073" s="33"/>
      <c r="AV2073" s="33"/>
    </row>
    <row r="2074" spans="2:48" s="31" customFormat="1" x14ac:dyDescent="0.2">
      <c r="B2074" s="215"/>
      <c r="C2074" s="215"/>
      <c r="D2074" s="215"/>
      <c r="E2074" s="215"/>
      <c r="F2074" s="215"/>
      <c r="G2074" s="215"/>
      <c r="H2074" s="215"/>
      <c r="I2074" s="215"/>
      <c r="J2074" s="215"/>
      <c r="K2074" s="215"/>
      <c r="L2074" s="215"/>
      <c r="M2074" s="215"/>
      <c r="N2074" s="33"/>
      <c r="P2074" s="33"/>
      <c r="Q2074" s="33"/>
      <c r="S2074" s="33"/>
      <c r="T2074" s="34"/>
      <c r="U2074" s="34"/>
      <c r="V2074" s="34"/>
      <c r="AK2074" s="33"/>
      <c r="AT2074" s="33"/>
      <c r="AU2074" s="33"/>
      <c r="AV2074" s="33"/>
    </row>
    <row r="2075" spans="2:48" s="31" customFormat="1" x14ac:dyDescent="0.2">
      <c r="B2075" s="215"/>
      <c r="C2075" s="215"/>
      <c r="D2075" s="215"/>
      <c r="E2075" s="215"/>
      <c r="F2075" s="215"/>
      <c r="G2075" s="215"/>
      <c r="H2075" s="215"/>
      <c r="I2075" s="215"/>
      <c r="J2075" s="215"/>
      <c r="K2075" s="215"/>
      <c r="L2075" s="215"/>
      <c r="M2075" s="215"/>
      <c r="N2075" s="33"/>
      <c r="P2075" s="33"/>
      <c r="Q2075" s="33"/>
      <c r="S2075" s="33"/>
      <c r="T2075" s="34"/>
      <c r="U2075" s="34"/>
      <c r="V2075" s="34"/>
      <c r="AK2075" s="33"/>
      <c r="AT2075" s="33"/>
      <c r="AU2075" s="33"/>
      <c r="AV2075" s="33"/>
    </row>
    <row r="2076" spans="2:48" s="31" customFormat="1" x14ac:dyDescent="0.2">
      <c r="B2076" s="215"/>
      <c r="C2076" s="215"/>
      <c r="D2076" s="215"/>
      <c r="E2076" s="215"/>
      <c r="F2076" s="215"/>
      <c r="G2076" s="215"/>
      <c r="H2076" s="215"/>
      <c r="I2076" s="215"/>
      <c r="J2076" s="215"/>
      <c r="K2076" s="215"/>
      <c r="L2076" s="215"/>
      <c r="M2076" s="215"/>
      <c r="N2076" s="33"/>
      <c r="P2076" s="33"/>
      <c r="Q2076" s="33"/>
      <c r="S2076" s="33"/>
      <c r="T2076" s="34"/>
      <c r="U2076" s="34"/>
      <c r="V2076" s="34"/>
      <c r="AK2076" s="33"/>
      <c r="AT2076" s="33"/>
      <c r="AU2076" s="33"/>
      <c r="AV2076" s="33"/>
    </row>
    <row r="2077" spans="2:48" s="31" customFormat="1" x14ac:dyDescent="0.2">
      <c r="B2077" s="215"/>
      <c r="C2077" s="215"/>
      <c r="D2077" s="215"/>
      <c r="E2077" s="215"/>
      <c r="F2077" s="215"/>
      <c r="G2077" s="215"/>
      <c r="H2077" s="215"/>
      <c r="I2077" s="215"/>
      <c r="J2077" s="215"/>
      <c r="K2077" s="215"/>
      <c r="L2077" s="215"/>
      <c r="M2077" s="215"/>
      <c r="N2077" s="33"/>
      <c r="P2077" s="33"/>
      <c r="Q2077" s="33"/>
      <c r="S2077" s="33"/>
      <c r="T2077" s="34"/>
      <c r="U2077" s="34"/>
      <c r="V2077" s="34"/>
      <c r="AK2077" s="33"/>
      <c r="AT2077" s="33"/>
      <c r="AU2077" s="33"/>
      <c r="AV2077" s="33"/>
    </row>
    <row r="2078" spans="2:48" s="31" customFormat="1" x14ac:dyDescent="0.2">
      <c r="B2078" s="215"/>
      <c r="C2078" s="215"/>
      <c r="D2078" s="215"/>
      <c r="E2078" s="215"/>
      <c r="F2078" s="215"/>
      <c r="G2078" s="215"/>
      <c r="H2078" s="215"/>
      <c r="I2078" s="215"/>
      <c r="J2078" s="215"/>
      <c r="K2078" s="215"/>
      <c r="L2078" s="215"/>
      <c r="M2078" s="215"/>
      <c r="N2078" s="33"/>
      <c r="P2078" s="33"/>
      <c r="Q2078" s="33"/>
      <c r="S2078" s="33"/>
      <c r="T2078" s="34"/>
      <c r="U2078" s="34"/>
      <c r="V2078" s="34"/>
      <c r="AK2078" s="33"/>
      <c r="AT2078" s="33"/>
      <c r="AU2078" s="33"/>
      <c r="AV2078" s="33"/>
    </row>
    <row r="2079" spans="2:48" s="31" customFormat="1" x14ac:dyDescent="0.2">
      <c r="B2079" s="215"/>
      <c r="C2079" s="215"/>
      <c r="D2079" s="215"/>
      <c r="E2079" s="215"/>
      <c r="F2079" s="215"/>
      <c r="G2079" s="215"/>
      <c r="H2079" s="215"/>
      <c r="I2079" s="215"/>
      <c r="J2079" s="215"/>
      <c r="K2079" s="215"/>
      <c r="L2079" s="215"/>
      <c r="M2079" s="215"/>
      <c r="N2079" s="33"/>
      <c r="P2079" s="33"/>
      <c r="Q2079" s="33"/>
      <c r="S2079" s="33"/>
      <c r="T2079" s="34"/>
      <c r="U2079" s="34"/>
      <c r="V2079" s="34"/>
      <c r="AK2079" s="33"/>
      <c r="AT2079" s="33"/>
      <c r="AU2079" s="33"/>
      <c r="AV2079" s="33"/>
    </row>
    <row r="2080" spans="2:48" s="31" customFormat="1" x14ac:dyDescent="0.2">
      <c r="B2080" s="215"/>
      <c r="C2080" s="215"/>
      <c r="D2080" s="215"/>
      <c r="E2080" s="215"/>
      <c r="F2080" s="215"/>
      <c r="G2080" s="215"/>
      <c r="H2080" s="215"/>
      <c r="I2080" s="215"/>
      <c r="J2080" s="215"/>
      <c r="K2080" s="215"/>
      <c r="L2080" s="215"/>
      <c r="M2080" s="215"/>
      <c r="N2080" s="33"/>
      <c r="P2080" s="33"/>
      <c r="Q2080" s="33"/>
      <c r="S2080" s="33"/>
      <c r="T2080" s="34"/>
      <c r="U2080" s="34"/>
      <c r="V2080" s="34"/>
      <c r="AK2080" s="33"/>
      <c r="AT2080" s="33"/>
      <c r="AU2080" s="33"/>
      <c r="AV2080" s="33"/>
    </row>
    <row r="2081" spans="2:48" s="31" customFormat="1" x14ac:dyDescent="0.2">
      <c r="B2081" s="215"/>
      <c r="C2081" s="215"/>
      <c r="D2081" s="215"/>
      <c r="E2081" s="215"/>
      <c r="F2081" s="215"/>
      <c r="G2081" s="215"/>
      <c r="H2081" s="215"/>
      <c r="I2081" s="215"/>
      <c r="J2081" s="215"/>
      <c r="K2081" s="215"/>
      <c r="L2081" s="215"/>
      <c r="M2081" s="215"/>
      <c r="N2081" s="33"/>
      <c r="P2081" s="33"/>
      <c r="Q2081" s="33"/>
      <c r="S2081" s="33"/>
      <c r="T2081" s="34"/>
      <c r="U2081" s="34"/>
      <c r="V2081" s="34"/>
      <c r="AK2081" s="33"/>
      <c r="AT2081" s="33"/>
      <c r="AU2081" s="33"/>
      <c r="AV2081" s="33"/>
    </row>
    <row r="2082" spans="2:48" s="31" customFormat="1" x14ac:dyDescent="0.2">
      <c r="B2082" s="215"/>
      <c r="C2082" s="215"/>
      <c r="D2082" s="215"/>
      <c r="E2082" s="215"/>
      <c r="F2082" s="215"/>
      <c r="G2082" s="215"/>
      <c r="H2082" s="215"/>
      <c r="I2082" s="215"/>
      <c r="J2082" s="215"/>
      <c r="K2082" s="215"/>
      <c r="L2082" s="215"/>
      <c r="M2082" s="215"/>
      <c r="N2082" s="33"/>
      <c r="P2082" s="33"/>
      <c r="Q2082" s="33"/>
      <c r="S2082" s="33"/>
      <c r="T2082" s="34"/>
      <c r="U2082" s="34"/>
      <c r="V2082" s="34"/>
      <c r="AK2082" s="33"/>
      <c r="AT2082" s="33"/>
      <c r="AU2082" s="33"/>
      <c r="AV2082" s="33"/>
    </row>
    <row r="2083" spans="2:48" s="31" customFormat="1" x14ac:dyDescent="0.2">
      <c r="B2083" s="215"/>
      <c r="C2083" s="215"/>
      <c r="D2083" s="215"/>
      <c r="E2083" s="215"/>
      <c r="F2083" s="215"/>
      <c r="G2083" s="215"/>
      <c r="H2083" s="215"/>
      <c r="I2083" s="215"/>
      <c r="J2083" s="215"/>
      <c r="K2083" s="215"/>
      <c r="L2083" s="215"/>
      <c r="M2083" s="215"/>
      <c r="N2083" s="33"/>
      <c r="P2083" s="33"/>
      <c r="Q2083" s="33"/>
      <c r="S2083" s="33"/>
      <c r="T2083" s="34"/>
      <c r="U2083" s="34"/>
      <c r="V2083" s="34"/>
      <c r="AK2083" s="33"/>
      <c r="AT2083" s="33"/>
      <c r="AU2083" s="33"/>
      <c r="AV2083" s="33"/>
    </row>
    <row r="2084" spans="2:48" s="31" customFormat="1" x14ac:dyDescent="0.2">
      <c r="B2084" s="215"/>
      <c r="C2084" s="215"/>
      <c r="D2084" s="215"/>
      <c r="E2084" s="215"/>
      <c r="F2084" s="215"/>
      <c r="G2084" s="215"/>
      <c r="H2084" s="215"/>
      <c r="I2084" s="215"/>
      <c r="J2084" s="215"/>
      <c r="K2084" s="215"/>
      <c r="L2084" s="215"/>
      <c r="M2084" s="215"/>
      <c r="N2084" s="33"/>
      <c r="P2084" s="33"/>
      <c r="Q2084" s="33"/>
      <c r="S2084" s="33"/>
      <c r="T2084" s="34"/>
      <c r="U2084" s="34"/>
      <c r="V2084" s="34"/>
      <c r="AK2084" s="33"/>
      <c r="AT2084" s="33"/>
      <c r="AU2084" s="33"/>
      <c r="AV2084" s="33"/>
    </row>
    <row r="2085" spans="2:48" s="31" customFormat="1" x14ac:dyDescent="0.2">
      <c r="B2085" s="215"/>
      <c r="C2085" s="215"/>
      <c r="D2085" s="215"/>
      <c r="E2085" s="215"/>
      <c r="F2085" s="215"/>
      <c r="G2085" s="215"/>
      <c r="H2085" s="215"/>
      <c r="I2085" s="215"/>
      <c r="J2085" s="215"/>
      <c r="K2085" s="215"/>
      <c r="L2085" s="215"/>
      <c r="M2085" s="215"/>
      <c r="N2085" s="33"/>
      <c r="P2085" s="33"/>
      <c r="Q2085" s="33"/>
      <c r="S2085" s="33"/>
      <c r="T2085" s="34"/>
      <c r="U2085" s="34"/>
      <c r="V2085" s="34"/>
      <c r="AK2085" s="33"/>
      <c r="AT2085" s="33"/>
      <c r="AU2085" s="33"/>
      <c r="AV2085" s="33"/>
    </row>
    <row r="2086" spans="2:48" s="31" customFormat="1" x14ac:dyDescent="0.2">
      <c r="B2086" s="215"/>
      <c r="C2086" s="215"/>
      <c r="D2086" s="215"/>
      <c r="E2086" s="215"/>
      <c r="F2086" s="215"/>
      <c r="G2086" s="215"/>
      <c r="H2086" s="215"/>
      <c r="I2086" s="215"/>
      <c r="J2086" s="215"/>
      <c r="K2086" s="215"/>
      <c r="L2086" s="215"/>
      <c r="M2086" s="215"/>
      <c r="N2086" s="33"/>
      <c r="P2086" s="33"/>
      <c r="Q2086" s="33"/>
      <c r="S2086" s="33"/>
      <c r="T2086" s="34"/>
      <c r="U2086" s="34"/>
      <c r="V2086" s="34"/>
      <c r="AK2086" s="33"/>
      <c r="AT2086" s="33"/>
      <c r="AU2086" s="33"/>
      <c r="AV2086" s="33"/>
    </row>
    <row r="2087" spans="2:48" s="31" customFormat="1" x14ac:dyDescent="0.2">
      <c r="B2087" s="215"/>
      <c r="C2087" s="215"/>
      <c r="D2087" s="215"/>
      <c r="E2087" s="215"/>
      <c r="F2087" s="215"/>
      <c r="G2087" s="215"/>
      <c r="H2087" s="215"/>
      <c r="I2087" s="215"/>
      <c r="J2087" s="215"/>
      <c r="K2087" s="215"/>
      <c r="L2087" s="215"/>
      <c r="M2087" s="215"/>
      <c r="N2087" s="33"/>
      <c r="P2087" s="33"/>
      <c r="Q2087" s="33"/>
      <c r="S2087" s="33"/>
      <c r="T2087" s="34"/>
      <c r="U2087" s="34"/>
      <c r="V2087" s="34"/>
      <c r="AK2087" s="33"/>
      <c r="AT2087" s="33"/>
      <c r="AU2087" s="33"/>
      <c r="AV2087" s="33"/>
    </row>
    <row r="2088" spans="2:48" s="31" customFormat="1" x14ac:dyDescent="0.2">
      <c r="B2088" s="215"/>
      <c r="C2088" s="215"/>
      <c r="D2088" s="215"/>
      <c r="E2088" s="215"/>
      <c r="F2088" s="215"/>
      <c r="G2088" s="215"/>
      <c r="H2088" s="215"/>
      <c r="I2088" s="215"/>
      <c r="J2088" s="215"/>
      <c r="K2088" s="215"/>
      <c r="L2088" s="215"/>
      <c r="M2088" s="215"/>
      <c r="N2088" s="33"/>
      <c r="P2088" s="33"/>
      <c r="Q2088" s="33"/>
      <c r="S2088" s="33"/>
      <c r="T2088" s="34"/>
      <c r="U2088" s="34"/>
      <c r="V2088" s="34"/>
      <c r="AK2088" s="33"/>
      <c r="AT2088" s="33"/>
      <c r="AU2088" s="33"/>
      <c r="AV2088" s="33"/>
    </row>
    <row r="2089" spans="2:48" s="31" customFormat="1" x14ac:dyDescent="0.2">
      <c r="B2089" s="215"/>
      <c r="C2089" s="215"/>
      <c r="D2089" s="215"/>
      <c r="E2089" s="215"/>
      <c r="F2089" s="215"/>
      <c r="G2089" s="215"/>
      <c r="H2089" s="215"/>
      <c r="I2089" s="215"/>
      <c r="J2089" s="215"/>
      <c r="K2089" s="215"/>
      <c r="L2089" s="215"/>
      <c r="M2089" s="215"/>
      <c r="N2089" s="33"/>
      <c r="P2089" s="33"/>
      <c r="Q2089" s="33"/>
      <c r="S2089" s="33"/>
      <c r="T2089" s="34"/>
      <c r="U2089" s="34"/>
      <c r="V2089" s="34"/>
      <c r="AK2089" s="33"/>
      <c r="AT2089" s="33"/>
      <c r="AU2089" s="33"/>
      <c r="AV2089" s="33"/>
    </row>
    <row r="2090" spans="2:48" s="31" customFormat="1" x14ac:dyDescent="0.2">
      <c r="B2090" s="215"/>
      <c r="C2090" s="215"/>
      <c r="D2090" s="215"/>
      <c r="E2090" s="215"/>
      <c r="F2090" s="215"/>
      <c r="G2090" s="215"/>
      <c r="H2090" s="215"/>
      <c r="I2090" s="215"/>
      <c r="J2090" s="215"/>
      <c r="K2090" s="215"/>
      <c r="L2090" s="215"/>
      <c r="M2090" s="215"/>
      <c r="N2090" s="33"/>
      <c r="P2090" s="33"/>
      <c r="Q2090" s="33"/>
      <c r="S2090" s="33"/>
      <c r="T2090" s="34"/>
      <c r="U2090" s="34"/>
      <c r="V2090" s="34"/>
      <c r="AK2090" s="33"/>
      <c r="AT2090" s="33"/>
      <c r="AU2090" s="33"/>
      <c r="AV2090" s="33"/>
    </row>
    <row r="2091" spans="2:48" s="31" customFormat="1" x14ac:dyDescent="0.2">
      <c r="B2091" s="215"/>
      <c r="C2091" s="215"/>
      <c r="D2091" s="215"/>
      <c r="E2091" s="215"/>
      <c r="F2091" s="215"/>
      <c r="G2091" s="215"/>
      <c r="H2091" s="215"/>
      <c r="I2091" s="215"/>
      <c r="J2091" s="215"/>
      <c r="K2091" s="215"/>
      <c r="L2091" s="215"/>
      <c r="M2091" s="215"/>
      <c r="N2091" s="33"/>
      <c r="P2091" s="33"/>
      <c r="Q2091" s="33"/>
      <c r="S2091" s="33"/>
      <c r="T2091" s="34"/>
      <c r="U2091" s="34"/>
      <c r="V2091" s="34"/>
      <c r="AK2091" s="33"/>
      <c r="AT2091" s="33"/>
      <c r="AU2091" s="33"/>
      <c r="AV2091" s="33"/>
    </row>
    <row r="2092" spans="2:48" s="31" customFormat="1" x14ac:dyDescent="0.2">
      <c r="B2092" s="215"/>
      <c r="C2092" s="215"/>
      <c r="D2092" s="215"/>
      <c r="E2092" s="215"/>
      <c r="F2092" s="215"/>
      <c r="G2092" s="215"/>
      <c r="H2092" s="215"/>
      <c r="I2092" s="215"/>
      <c r="J2092" s="215"/>
      <c r="K2092" s="215"/>
      <c r="L2092" s="215"/>
      <c r="M2092" s="215"/>
      <c r="N2092" s="33"/>
      <c r="P2092" s="33"/>
      <c r="Q2092" s="33"/>
      <c r="S2092" s="33"/>
      <c r="T2092" s="34"/>
      <c r="U2092" s="34"/>
      <c r="V2092" s="34"/>
      <c r="AK2092" s="33"/>
      <c r="AT2092" s="33"/>
      <c r="AU2092" s="33"/>
      <c r="AV2092" s="33"/>
    </row>
    <row r="2093" spans="2:48" s="31" customFormat="1" x14ac:dyDescent="0.2">
      <c r="B2093" s="215"/>
      <c r="C2093" s="215"/>
      <c r="D2093" s="215"/>
      <c r="E2093" s="215"/>
      <c r="F2093" s="215"/>
      <c r="G2093" s="215"/>
      <c r="H2093" s="215"/>
      <c r="I2093" s="215"/>
      <c r="J2093" s="215"/>
      <c r="K2093" s="215"/>
      <c r="L2093" s="215"/>
      <c r="M2093" s="215"/>
      <c r="N2093" s="33"/>
      <c r="P2093" s="33"/>
      <c r="Q2093" s="33"/>
      <c r="S2093" s="33"/>
      <c r="T2093" s="34"/>
      <c r="U2093" s="34"/>
      <c r="V2093" s="34"/>
      <c r="AK2093" s="33"/>
      <c r="AT2093" s="33"/>
      <c r="AU2093" s="33"/>
      <c r="AV2093" s="33"/>
    </row>
    <row r="2094" spans="2:48" s="31" customFormat="1" x14ac:dyDescent="0.2">
      <c r="B2094" s="215"/>
      <c r="C2094" s="215"/>
      <c r="D2094" s="215"/>
      <c r="E2094" s="215"/>
      <c r="F2094" s="215"/>
      <c r="G2094" s="215"/>
      <c r="H2094" s="215"/>
      <c r="I2094" s="215"/>
      <c r="J2094" s="215"/>
      <c r="K2094" s="215"/>
      <c r="L2094" s="215"/>
      <c r="M2094" s="215"/>
      <c r="N2094" s="33"/>
      <c r="P2094" s="33"/>
      <c r="Q2094" s="33"/>
      <c r="S2094" s="33"/>
      <c r="T2094" s="34"/>
      <c r="U2094" s="34"/>
      <c r="V2094" s="34"/>
      <c r="AK2094" s="33"/>
      <c r="AT2094" s="33"/>
      <c r="AU2094" s="33"/>
      <c r="AV2094" s="33"/>
    </row>
  </sheetData>
  <autoFilter ref="A2:BF60"/>
  <phoneticPr fontId="26" type="noConversion"/>
  <pageMargins left="0.26" right="0.24" top="1" bottom="1" header="0.5" footer="0.5"/>
  <pageSetup paperSize="9" scale="54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5ea__x05d0__x05e8__x05d9__x05da__x0020__x05d4__x05d9__x05e6__x05d9__x05e8__x05d4_ xmlns="8df17d9d-18eb-4402-b46c-e64eea459771" xsi:nil="true"/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16251295EC10C40A94415CB47C3EE71" ma:contentTypeVersion="4" ma:contentTypeDescription="צור מסמך חדש." ma:contentTypeScope="" ma:versionID="42aaed7ce383cff440a80ae39188f556">
  <xsd:schema xmlns:xsd="http://www.w3.org/2001/XMLSchema" xmlns:xs="http://www.w3.org/2001/XMLSchema" xmlns:p="http://schemas.microsoft.com/office/2006/metadata/properties" xmlns:ns1="http://schemas.microsoft.com/sharepoint/v3" xmlns:ns2="8df17d9d-18eb-4402-b46c-e64eea459771" targetNamespace="http://schemas.microsoft.com/office/2006/metadata/properties" ma:root="true" ma:fieldsID="2a215bae91873e7a1acd4ebe6f7ae404" ns1:_="" ns2:_="">
    <xsd:import namespace="http://schemas.microsoft.com/sharepoint/v3"/>
    <xsd:import namespace="8df17d9d-18eb-4402-b46c-e64eea45977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x05ea__x05d0__x05e8__x05d9__x05da__x0020__x05d4__x05d9__x05e6__x05d9__x05e8__x05d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17d9d-18eb-4402-b46c-e64eea459771" elementFormDefault="qualified">
    <xsd:import namespace="http://schemas.microsoft.com/office/2006/documentManagement/types"/>
    <xsd:import namespace="http://schemas.microsoft.com/office/infopath/2007/PartnerControls"/>
    <xsd:element name="_x05ea__x05d0__x05e8__x05d9__x05da__x0020__x05d4__x05d9__x05e6__x05d9__x05e8__x05d4_" ma:index="11" nillable="true" ma:displayName="תאריך היצירה" ma:format="DateOnly" ma:internalName="_x05ea__x05d0__x05e8__x05d9__x05da__x0020__x05d4__x05d9__x05e6__x05d9__x05e8__x05d4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35CAA-FC54-4C3C-AB0A-7BF57BA5E79B}"/>
</file>

<file path=customXml/itemProps2.xml><?xml version="1.0" encoding="utf-8"?>
<ds:datastoreItem xmlns:ds="http://schemas.openxmlformats.org/officeDocument/2006/customXml" ds:itemID="{A19222CD-67A1-4309-A7E0-24BEBC74A0DD}"/>
</file>

<file path=customXml/itemProps3.xml><?xml version="1.0" encoding="utf-8"?>
<ds:datastoreItem xmlns:ds="http://schemas.openxmlformats.org/officeDocument/2006/customXml" ds:itemID="{0334B51C-F2C9-4B53-992D-B6F8383D7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16</vt:i4>
      </vt:variant>
    </vt:vector>
  </HeadingPairs>
  <TitlesOfParts>
    <vt:vector size="32" baseType="lpstr">
      <vt:lpstr>12-09</vt:lpstr>
      <vt:lpstr>01-14</vt:lpstr>
      <vt:lpstr>02-14</vt:lpstr>
      <vt:lpstr>03-14</vt:lpstr>
      <vt:lpstr>04-14</vt:lpstr>
      <vt:lpstr>05-14</vt:lpstr>
      <vt:lpstr>06-14</vt:lpstr>
      <vt:lpstr>07-14</vt:lpstr>
      <vt:lpstr>12-10</vt:lpstr>
      <vt:lpstr>08-14</vt:lpstr>
      <vt:lpstr>09-14</vt:lpstr>
      <vt:lpstr>10-14</vt:lpstr>
      <vt:lpstr>11-14</vt:lpstr>
      <vt:lpstr>10-14 </vt:lpstr>
      <vt:lpstr>11-14 </vt:lpstr>
      <vt:lpstr>01.2014-11.2014</vt:lpstr>
      <vt:lpstr>'01.2014-11.2014'!WPrint_Area_W</vt:lpstr>
      <vt:lpstr>'01-14'!WPrint_Area_W</vt:lpstr>
      <vt:lpstr>'02-14'!WPrint_Area_W</vt:lpstr>
      <vt:lpstr>'03-14'!WPrint_Area_W</vt:lpstr>
      <vt:lpstr>'04-14'!WPrint_Area_W</vt:lpstr>
      <vt:lpstr>'05-14'!WPrint_Area_W</vt:lpstr>
      <vt:lpstr>'06-14'!WPrint_Area_W</vt:lpstr>
      <vt:lpstr>'07-14'!WPrint_Area_W</vt:lpstr>
      <vt:lpstr>'08-14'!WPrint_Area_W</vt:lpstr>
      <vt:lpstr>'09-14'!WPrint_Area_W</vt:lpstr>
      <vt:lpstr>'10-14'!WPrint_Area_W</vt:lpstr>
      <vt:lpstr>'10-14 '!WPrint_Area_W</vt:lpstr>
      <vt:lpstr>'11-14'!WPrint_Area_W</vt:lpstr>
      <vt:lpstr>'11-14 '!WPrint_Area_W</vt:lpstr>
      <vt:lpstr>'12-09'!WPrint_Area_W</vt:lpstr>
      <vt:lpstr>'12-10'!WPrint_Area_W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מאזן בנק ישראל 2014</dc:title>
  <dc:creator>Z115</dc:creator>
  <cp:lastModifiedBy>אלעד דוד</cp:lastModifiedBy>
  <cp:lastPrinted>2014-12-28T14:52:27Z</cp:lastPrinted>
  <dcterms:created xsi:type="dcterms:W3CDTF">2007-06-12T13:22:41Z</dcterms:created>
  <dcterms:modified xsi:type="dcterms:W3CDTF">2014-12-28T15:11:00Z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0x010100916251295EC10C40A94415CB47C3EE71</vt:lpwstr>
  </property>
</Properties>
</file>