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ZSCAR\porshi-avar\יחידת השכר\חפיפה זאב וצביקה\שכר שווה\2025\דוחות סופיים\"/>
    </mc:Choice>
  </mc:AlternateContent>
  <bookViews>
    <workbookView xWindow="0" yWindow="0" windowWidth="28800" windowHeight="1062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D28" i="1"/>
  <c r="C28" i="1"/>
  <c r="B28" i="1"/>
  <c r="D27" i="1"/>
  <c r="C27" i="1"/>
  <c r="B27" i="1"/>
  <c r="D26" i="1"/>
  <c r="C26" i="1"/>
  <c r="B26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6" i="1"/>
  <c r="C16" i="1"/>
  <c r="B16" i="1"/>
  <c r="D15" i="1"/>
  <c r="C15" i="1"/>
  <c r="B15" i="1"/>
  <c r="G28" i="1" l="1"/>
  <c r="F28" i="1"/>
  <c r="E28" i="1"/>
  <c r="J27" i="1"/>
  <c r="I27" i="1"/>
  <c r="H27" i="1"/>
  <c r="J26" i="1"/>
  <c r="I26" i="1"/>
  <c r="H26" i="1"/>
  <c r="J25" i="1"/>
  <c r="I25" i="1"/>
  <c r="H25" i="1"/>
  <c r="G24" i="1"/>
  <c r="F24" i="1"/>
  <c r="E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</calcChain>
</file>

<file path=xl/sharedStrings.xml><?xml version="1.0" encoding="utf-8"?>
<sst xmlns="http://schemas.openxmlformats.org/spreadsheetml/2006/main" count="28" uniqueCount="24">
  <si>
    <t>שם מקום העבודה: בנק ישראל</t>
  </si>
  <si>
    <t>ענף פעילות: פיננסים</t>
  </si>
  <si>
    <t>הצגת אחוז פערי השכר בין גברים לנשים בקבוצות השונות (אחוז קטן מ-0 מסמן פער לטובת הגברים) :</t>
  </si>
  <si>
    <t>מס' 
קבוצה</t>
  </si>
  <si>
    <r>
      <t xml:space="preserve"> אחוז פערי השכר הממוצע</t>
    </r>
    <r>
      <rPr>
        <sz val="11"/>
        <color theme="1"/>
        <rFont val="Arial"/>
        <family val="2"/>
      </rPr>
      <t xml:space="preserve"> </t>
    </r>
    <r>
      <rPr>
        <sz val="12"/>
        <color theme="1"/>
        <rFont val="David"/>
        <family val="2"/>
      </rPr>
      <t>לחודש בין כל העובדות לעובדים המועסקים/ות אצל המעסיק - שכר קובע לפיצויים</t>
    </r>
  </si>
  <si>
    <t>שכר ברוטו</t>
  </si>
  <si>
    <t>שכר ברוטו+ הפקדות מעסיק</t>
  </si>
  <si>
    <t xml:space="preserve"> אחוז פערי השכר הממוצע לחודש למשרה חלקית בין העובדות לעובדים המועסקים/ות אצל המעסיק - שכר קובע לפיצויים</t>
  </si>
  <si>
    <t>שכר ברוטו2</t>
  </si>
  <si>
    <t>שכר ברוטו+ הפקדות מעסיק2</t>
  </si>
  <si>
    <t xml:space="preserve"> אחוז פערי השכר הממוצע לחודש למשרה מלאה בין העובדות לעובדים המועסקים/ות אצל המעסיק - שכר קובע לפיצויים</t>
  </si>
  <si>
    <t>שכר ברוטו3</t>
  </si>
  <si>
    <t>שכר ברוטו+ הפקדות מעסיק3</t>
  </si>
  <si>
    <t>חלקיות העסקה ממוצעת בקבוצה</t>
  </si>
  <si>
    <t>הערות</t>
  </si>
  <si>
    <t>בקבוצה גברים בלבד</t>
  </si>
  <si>
    <t>אחוז העובדים/ות ששכרם/ן נמוך מהשכר הממוצע לחודש למשרה מלאה במקום העבודה, לפי הפילוח שנבחר (ללא ציון כינוי קבוצות העובדים/ות במקום העבודה), בהתייחסות לפי מין:</t>
  </si>
  <si>
    <t>קבוצה</t>
  </si>
  <si>
    <t>עובדים</t>
  </si>
  <si>
    <t>עובדות</t>
  </si>
  <si>
    <t>אחוז העובדים/ות שמשולמת להם/ן השלמה לשכר המינימום מכח הסכם או הסדר, לפי הפילוח שנבחר (ללא ציון כינוי קבוצות העובדים/ות במקום העבודה) , בהתייחסות לפי מין:</t>
  </si>
  <si>
    <t xml:space="preserve">תאריך הדו"ח: 1.6.2026 </t>
  </si>
  <si>
    <t>מס' העובדות והעובדים במקום העבודה: 1,148 עובדים, 523 נשים ו-625 גברים</t>
  </si>
  <si>
    <r>
      <t>פילוח הנתונים במקום העבודה נעשה לפי</t>
    </r>
    <r>
      <rPr>
        <b/>
        <sz val="14"/>
        <color theme="3"/>
        <rFont val="Arial"/>
        <family val="2"/>
        <scheme val="minor"/>
      </rPr>
      <t xml:space="preserve"> מתח דרגות ועיסוקים: מנהלי, מקצועי, מקצועי בכיר, ניהולי בכיר וחברי הנהלה כאשר בפילוח זה יש 14 קבוצות.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</si>
</sst>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%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2"/>
      <color theme="1"/>
      <name val="David"/>
      <family val="2"/>
    </font>
    <font>
      <sz val="11"/>
      <color theme="1"/>
      <name val="Arial"/>
      <family val="2"/>
    </font>
    <font>
      <sz val="12"/>
      <name val="David"/>
      <family val="2"/>
    </font>
    <font>
      <sz val="11"/>
      <name val="Arial"/>
      <family val="2"/>
      <charset val="177"/>
      <scheme val="minor"/>
    </font>
    <font>
      <sz val="10"/>
      <color theme="1"/>
      <name val="David"/>
      <family val="2"/>
    </font>
    <font>
      <b/>
      <sz val="14"/>
      <color theme="3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center"/>
    </xf>
    <xf numFmtId="0" fontId="2" fillId="0" borderId="1" xfId="3" applyAlignment="1">
      <alignment horizontal="right"/>
    </xf>
    <xf numFmtId="0" fontId="5" fillId="0" borderId="3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vertical="center" wrapText="1" readingOrder="2"/>
    </xf>
    <xf numFmtId="9" fontId="5" fillId="0" borderId="7" xfId="0" applyNumberFormat="1" applyFont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9" fontId="5" fillId="0" borderId="8" xfId="0" applyNumberFormat="1" applyFont="1" applyBorder="1" applyAlignment="1">
      <alignment horizontal="right" vertical="center" wrapText="1" readingOrder="1"/>
    </xf>
    <xf numFmtId="9" fontId="5" fillId="0" borderId="7" xfId="0" applyNumberFormat="1" applyFont="1" applyBorder="1" applyAlignment="1">
      <alignment horizontal="center" vertical="center" wrapText="1" readingOrder="2"/>
    </xf>
    <xf numFmtId="9" fontId="5" fillId="2" borderId="7" xfId="0" applyNumberFormat="1" applyFont="1" applyFill="1" applyBorder="1" applyAlignment="1">
      <alignment horizontal="center" vertical="center" wrapText="1" readingOrder="2"/>
    </xf>
    <xf numFmtId="9" fontId="5" fillId="0" borderId="8" xfId="0" applyNumberFormat="1" applyFont="1" applyBorder="1" applyAlignment="1">
      <alignment horizontal="right" vertical="center" wrapText="1" readingOrder="2"/>
    </xf>
    <xf numFmtId="0" fontId="7" fillId="0" borderId="6" xfId="0" applyFont="1" applyFill="1" applyBorder="1" applyAlignment="1">
      <alignment vertical="center" wrapText="1" readingOrder="2"/>
    </xf>
    <xf numFmtId="9" fontId="7" fillId="0" borderId="7" xfId="0" applyNumberFormat="1" applyFont="1" applyFill="1" applyBorder="1" applyAlignment="1">
      <alignment horizontal="center" vertical="center" wrapText="1" readingOrder="1"/>
    </xf>
    <xf numFmtId="9" fontId="7" fillId="0" borderId="7" xfId="0" applyNumberFormat="1" applyFont="1" applyFill="1" applyBorder="1" applyAlignment="1">
      <alignment horizontal="center" vertical="center" wrapText="1" readingOrder="2"/>
    </xf>
    <xf numFmtId="9" fontId="7" fillId="0" borderId="8" xfId="0" applyNumberFormat="1" applyFont="1" applyFill="1" applyBorder="1" applyAlignment="1">
      <alignment horizontal="right" vertical="center" wrapText="1" readingOrder="2"/>
    </xf>
    <xf numFmtId="0" fontId="8" fillId="0" borderId="0" xfId="0" applyFont="1" applyFill="1"/>
    <xf numFmtId="9" fontId="5" fillId="0" borderId="7" xfId="0" applyNumberFormat="1" applyFont="1" applyBorder="1" applyAlignment="1">
      <alignment horizontal="center" vertical="center" wrapText="1"/>
    </xf>
    <xf numFmtId="9" fontId="0" fillId="0" borderId="0" xfId="2" applyFont="1"/>
    <xf numFmtId="9" fontId="5" fillId="2" borderId="7" xfId="0" applyNumberFormat="1" applyFont="1" applyFill="1" applyBorder="1" applyAlignment="1">
      <alignment horizontal="center" vertical="center" wrapText="1"/>
    </xf>
    <xf numFmtId="43" fontId="0" fillId="0" borderId="0" xfId="1" applyFont="1"/>
    <xf numFmtId="9" fontId="7" fillId="0" borderId="7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 readingOrder="2"/>
    </xf>
    <xf numFmtId="9" fontId="5" fillId="0" borderId="10" xfId="0" applyNumberFormat="1" applyFont="1" applyBorder="1" applyAlignment="1">
      <alignment horizontal="center" vertical="center" wrapText="1"/>
    </xf>
    <xf numFmtId="9" fontId="5" fillId="2" borderId="10" xfId="0" applyNumberFormat="1" applyFont="1" applyFill="1" applyBorder="1" applyAlignment="1">
      <alignment horizontal="center" vertical="center" wrapText="1" readingOrder="2"/>
    </xf>
    <xf numFmtId="9" fontId="5" fillId="0" borderId="11" xfId="0" applyNumberFormat="1" applyFont="1" applyBorder="1" applyAlignment="1">
      <alignment horizontal="right" vertical="center" wrapText="1" readingOrder="2"/>
    </xf>
    <xf numFmtId="0" fontId="0" fillId="0" borderId="0" xfId="0" applyAlignment="1">
      <alignment horizontal="right" readingOrder="2"/>
    </xf>
    <xf numFmtId="0" fontId="4" fillId="0" borderId="2" xfId="4" applyFont="1"/>
    <xf numFmtId="0" fontId="5" fillId="0" borderId="6" xfId="0" applyFont="1" applyBorder="1" applyAlignment="1">
      <alignment horizontal="center" vertical="center" wrapText="1" readingOrder="2"/>
    </xf>
    <xf numFmtId="9" fontId="5" fillId="0" borderId="8" xfId="0" applyNumberFormat="1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2"/>
    </xf>
    <xf numFmtId="164" fontId="5" fillId="0" borderId="8" xfId="0" applyNumberFormat="1" applyFont="1" applyBorder="1" applyAlignment="1">
      <alignment horizontal="center" vertical="center" wrapText="1" readingOrder="2"/>
    </xf>
    <xf numFmtId="0" fontId="5" fillId="0" borderId="9" xfId="0" applyFont="1" applyBorder="1" applyAlignment="1">
      <alignment horizontal="center" vertical="center" wrapText="1" readingOrder="2"/>
    </xf>
    <xf numFmtId="164" fontId="5" fillId="0" borderId="10" xfId="0" applyNumberFormat="1" applyFont="1" applyBorder="1" applyAlignment="1">
      <alignment horizontal="center" vertical="center" wrapText="1" readingOrder="2"/>
    </xf>
    <xf numFmtId="164" fontId="5" fillId="0" borderId="11" xfId="0" applyNumberFormat="1" applyFont="1" applyBorder="1" applyAlignment="1">
      <alignment horizontal="center" vertical="center" wrapText="1" readingOrder="2"/>
    </xf>
    <xf numFmtId="164" fontId="0" fillId="0" borderId="0" xfId="0" applyNumberFormat="1"/>
    <xf numFmtId="0" fontId="9" fillId="0" borderId="3" xfId="0" applyFont="1" applyBorder="1" applyAlignment="1">
      <alignment horizontal="center" vertical="center" wrapText="1" readingOrder="2"/>
    </xf>
    <xf numFmtId="0" fontId="9" fillId="0" borderId="4" xfId="0" applyFont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 vertical="center" wrapText="1" readingOrder="2"/>
    </xf>
    <xf numFmtId="9" fontId="5" fillId="0" borderId="7" xfId="2" applyFont="1" applyBorder="1" applyAlignment="1">
      <alignment horizontal="center" vertical="center" wrapText="1" readingOrder="2"/>
    </xf>
    <xf numFmtId="9" fontId="5" fillId="0" borderId="8" xfId="2" applyFont="1" applyBorder="1" applyAlignment="1">
      <alignment horizontal="center" vertical="center" wrapText="1" readingOrder="2"/>
    </xf>
    <xf numFmtId="9" fontId="5" fillId="0" borderId="7" xfId="0" applyNumberFormat="1" applyFont="1" applyFill="1" applyBorder="1" applyAlignment="1">
      <alignment horizontal="center" vertical="center" wrapText="1" readingOrder="1"/>
    </xf>
    <xf numFmtId="164" fontId="5" fillId="0" borderId="7" xfId="2" applyNumberFormat="1" applyFont="1" applyBorder="1" applyAlignment="1">
      <alignment horizontal="center" vertical="center" wrapText="1" readingOrder="2"/>
    </xf>
    <xf numFmtId="164" fontId="5" fillId="0" borderId="8" xfId="2" applyNumberFormat="1" applyFont="1" applyBorder="1" applyAlignment="1">
      <alignment horizontal="center" vertical="center" wrapText="1" readingOrder="2"/>
    </xf>
    <xf numFmtId="164" fontId="5" fillId="3" borderId="7" xfId="0" applyNumberFormat="1" applyFont="1" applyFill="1" applyBorder="1" applyAlignment="1">
      <alignment horizontal="center" vertical="center" wrapText="1" readingOrder="2"/>
    </xf>
    <xf numFmtId="164" fontId="5" fillId="3" borderId="8" xfId="0" applyNumberFormat="1" applyFont="1" applyFill="1" applyBorder="1" applyAlignment="1">
      <alignment horizontal="center" vertical="center" wrapText="1" readingOrder="2"/>
    </xf>
    <xf numFmtId="164" fontId="5" fillId="3" borderId="10" xfId="0" applyNumberFormat="1" applyFont="1" applyFill="1" applyBorder="1" applyAlignment="1">
      <alignment horizontal="center" vertical="center" wrapText="1" readingOrder="2"/>
    </xf>
    <xf numFmtId="164" fontId="5" fillId="3" borderId="11" xfId="0" applyNumberFormat="1" applyFont="1" applyFill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1"/>
    </xf>
    <xf numFmtId="164" fontId="7" fillId="0" borderId="7" xfId="0" applyNumberFormat="1" applyFont="1" applyFill="1" applyBorder="1" applyAlignment="1">
      <alignment horizontal="center" vertical="center" wrapText="1" readingOrder="2"/>
    </xf>
    <xf numFmtId="0" fontId="2" fillId="0" borderId="1" xfId="3" applyAlignment="1">
      <alignment horizontal="center" wrapText="1"/>
    </xf>
  </cellXfs>
  <cellStyles count="5">
    <cellStyle name="Comma" xfId="1" builtinId="3"/>
    <cellStyle name="Normal" xfId="0" builtinId="0"/>
    <cellStyle name="Percent" xfId="2" builtinId="5"/>
    <cellStyle name="כותרת 2" xfId="3" builtinId="17"/>
    <cellStyle name="כותרת 3" xfId="4" builtinId="18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numFmt numFmtId="164" formatCode="0.0%"/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numFmt numFmtId="164" formatCode="0.0%"/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numFmt numFmtId="13" formatCode="0%"/>
      <alignment horizontal="right" vertical="center" textRotation="0" wrapText="1" indent="0" justifyLastLine="0" shrinkToFit="0" readingOrder="2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numFmt numFmtId="164" formatCode="0.0%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alignment horizontal="general" vertical="center" textRotation="0" wrapText="1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1;&#1493;&#1495;%20&#1508;&#1504;&#1497;&#1502;&#1497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פנימי"/>
      <sheetName val="קבוצות"/>
    </sheetNames>
    <sheetDataSet>
      <sheetData sheetId="0">
        <row r="13">
          <cell r="P13">
            <v>0.99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G16">
            <v>-5.2790455430006933E-2</v>
          </cell>
          <cell r="H16">
            <v>-0.12756403088366053</v>
          </cell>
          <cell r="I16">
            <v>-0.11626159587205953</v>
          </cell>
        </row>
        <row r="17">
          <cell r="P17">
            <v>1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G20">
            <v>2.965498770510111E-2</v>
          </cell>
          <cell r="H20">
            <v>2.3203724365196798E-2</v>
          </cell>
          <cell r="I20">
            <v>3.4111433020278525E-2</v>
          </cell>
        </row>
        <row r="21">
          <cell r="P21">
            <v>1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5">
          <cell r="P25">
            <v>0.999</v>
          </cell>
        </row>
        <row r="26">
          <cell r="Q26">
            <v>0</v>
          </cell>
          <cell r="R26">
            <v>0</v>
          </cell>
        </row>
        <row r="27">
          <cell r="Q27">
            <v>0</v>
          </cell>
          <cell r="R27">
            <v>0</v>
          </cell>
        </row>
        <row r="28">
          <cell r="G28">
            <v>3.804241724372659E-2</v>
          </cell>
          <cell r="H28">
            <v>2.3616181784952062E-2</v>
          </cell>
          <cell r="I28">
            <v>2.3442105861321894E-2</v>
          </cell>
        </row>
        <row r="29">
          <cell r="P29">
            <v>0.998</v>
          </cell>
        </row>
        <row r="30">
          <cell r="Q30">
            <v>8.710801393728223E-4</v>
          </cell>
          <cell r="R30">
            <v>0</v>
          </cell>
        </row>
        <row r="31">
          <cell r="Q31">
            <v>8.710801393728223E-4</v>
          </cell>
          <cell r="R31">
            <v>0</v>
          </cell>
        </row>
        <row r="32">
          <cell r="G32">
            <v>-2.8566352709848086E-2</v>
          </cell>
          <cell r="H32">
            <v>-6.1536429634923229E-2</v>
          </cell>
          <cell r="I32">
            <v>-5.1171640758362225E-2</v>
          </cell>
        </row>
        <row r="33">
          <cell r="P33">
            <v>0.998</v>
          </cell>
        </row>
        <row r="34">
          <cell r="Q34">
            <v>2.6132404181184671E-3</v>
          </cell>
          <cell r="R34">
            <v>0</v>
          </cell>
        </row>
        <row r="35">
          <cell r="Q35">
            <v>5.2264808362369342E-3</v>
          </cell>
          <cell r="R35">
            <v>0</v>
          </cell>
        </row>
        <row r="36">
          <cell r="G36">
            <v>0.14392847157527089</v>
          </cell>
          <cell r="H36">
            <v>0.1278261725613874</v>
          </cell>
          <cell r="I36">
            <v>0.12182295227668116</v>
          </cell>
        </row>
        <row r="37">
          <cell r="P37">
            <v>0.996</v>
          </cell>
        </row>
        <row r="38">
          <cell r="Q38">
            <v>4.3554006968641113E-3</v>
          </cell>
          <cell r="R38">
            <v>0</v>
          </cell>
        </row>
        <row r="39">
          <cell r="Q39">
            <v>5.2264808362369342E-3</v>
          </cell>
          <cell r="R39">
            <v>0</v>
          </cell>
        </row>
        <row r="40">
          <cell r="G40">
            <v>-4.4428785107771263E-2</v>
          </cell>
          <cell r="H40">
            <v>-5.6739544398819119E-2</v>
          </cell>
          <cell r="I40">
            <v>-1.6577816811355284E-2</v>
          </cell>
        </row>
        <row r="41">
          <cell r="P41">
            <v>0.96399999999999997</v>
          </cell>
        </row>
        <row r="42">
          <cell r="Q42">
            <v>0.1210801393728223</v>
          </cell>
          <cell r="R42">
            <v>0</v>
          </cell>
        </row>
        <row r="43">
          <cell r="Q43">
            <v>0.12804878048780488</v>
          </cell>
          <cell r="R43">
            <v>0</v>
          </cell>
        </row>
        <row r="44">
          <cell r="G44">
            <v>-3.5967980260066645E-2</v>
          </cell>
          <cell r="H44">
            <v>-8.7270874174802615E-2</v>
          </cell>
          <cell r="I44">
            <v>-3.5089034728828628E-2</v>
          </cell>
        </row>
        <row r="45">
          <cell r="P45">
            <v>0.95099999999999996</v>
          </cell>
        </row>
        <row r="46">
          <cell r="Q46">
            <v>4.3554006968641113E-3</v>
          </cell>
          <cell r="R46">
            <v>1.7421602787456446E-3</v>
          </cell>
        </row>
        <row r="47">
          <cell r="Q47">
            <v>4.6167247386759584E-2</v>
          </cell>
          <cell r="R47">
            <v>2.7874564459930314E-2</v>
          </cell>
        </row>
        <row r="48">
          <cell r="G48">
            <v>-9.4714306529172676E-2</v>
          </cell>
          <cell r="H48">
            <v>-0.18994617183142182</v>
          </cell>
          <cell r="I48">
            <v>-0.1739736556422472</v>
          </cell>
        </row>
        <row r="49">
          <cell r="P49">
            <v>0.61899999999999999</v>
          </cell>
        </row>
        <row r="50">
          <cell r="Q50">
            <v>6.7944250871080136E-2</v>
          </cell>
          <cell r="R50">
            <v>6.7944250871080136E-2</v>
          </cell>
        </row>
        <row r="51">
          <cell r="Q51">
            <v>3.3972125435540068E-2</v>
          </cell>
          <cell r="R51">
            <v>3.3972125435540068E-2</v>
          </cell>
        </row>
        <row r="52">
          <cell r="G52">
            <v>8.9538990668728946E-2</v>
          </cell>
          <cell r="H52">
            <v>-3.7659551958794113E-2</v>
          </cell>
          <cell r="I52">
            <v>7.9219718020912211E-2</v>
          </cell>
        </row>
        <row r="53">
          <cell r="P53">
            <v>0.91200000000000003</v>
          </cell>
        </row>
        <row r="54">
          <cell r="Q54">
            <v>5.2264808362369342E-3</v>
          </cell>
          <cell r="R54">
            <v>8.710801393728223E-4</v>
          </cell>
        </row>
        <row r="55">
          <cell r="Q55">
            <v>0</v>
          </cell>
          <cell r="R55">
            <v>0</v>
          </cell>
        </row>
        <row r="57">
          <cell r="P57">
            <v>0.89600000000000002</v>
          </cell>
        </row>
        <row r="58">
          <cell r="Q58">
            <v>6.9686411149825784E-3</v>
          </cell>
          <cell r="R58">
            <v>5.2264808362369342E-3</v>
          </cell>
        </row>
        <row r="59">
          <cell r="Q59">
            <v>9.5818815331010446E-3</v>
          </cell>
          <cell r="R59">
            <v>8.7108013937282226E-3</v>
          </cell>
        </row>
        <row r="60">
          <cell r="G60">
            <v>-8.0901634507922759E-3</v>
          </cell>
          <cell r="H60">
            <v>2.7653949488597007E-2</v>
          </cell>
          <cell r="I60">
            <v>5.8816144780417634E-2</v>
          </cell>
        </row>
        <row r="61">
          <cell r="P61">
            <v>0.995</v>
          </cell>
        </row>
        <row r="62">
          <cell r="Q62">
            <v>6.9686411149825784E-3</v>
          </cell>
          <cell r="R62">
            <v>0</v>
          </cell>
        </row>
        <row r="63">
          <cell r="Q63">
            <v>1.7421602787456446E-3</v>
          </cell>
          <cell r="R63">
            <v>0</v>
          </cell>
        </row>
        <row r="64">
          <cell r="G64">
            <v>-9.4395488401444183E-4</v>
          </cell>
          <cell r="H64">
            <v>-7.3810333950678042E-2</v>
          </cell>
          <cell r="I64">
            <v>4.1626373087053636E-3</v>
          </cell>
        </row>
        <row r="65">
          <cell r="P65">
            <v>0.46100000000000002</v>
          </cell>
        </row>
        <row r="66">
          <cell r="Q66">
            <v>8.4494773519163763E-2</v>
          </cell>
          <cell r="R66">
            <v>8.4494773519163763E-2</v>
          </cell>
        </row>
        <row r="67">
          <cell r="Q67">
            <v>4.5296167247386762E-2</v>
          </cell>
          <cell r="R67">
            <v>4.5296167247386762E-2</v>
          </cell>
        </row>
        <row r="68">
          <cell r="G68">
            <v>3.5782847591776523E-3</v>
          </cell>
          <cell r="H68">
            <v>-4.9819417298786473E-3</v>
          </cell>
          <cell r="I68">
            <v>6.2606375661014013E-2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טבלה1" displayName="טבלה1" ref="A14:L28" totalsRowShown="0" headerRowDxfId="23" headerRowBorderDxfId="22" tableBorderDxfId="21" totalsRowBorderDxfId="20">
  <autoFilter ref="A14:L28"/>
  <tableColumns count="12">
    <tableColumn id="1" name="מס' _x000a_קבוצה" dataDxfId="19"/>
    <tableColumn id="2" name=" אחוז פערי השכר הממוצע לחודש בין כל העובדות לעובדים המועסקים/ות אצל המעסיק - שכר קובע לפיצויים" dataDxfId="18"/>
    <tableColumn id="3" name="שכר ברוטו" dataDxfId="17"/>
    <tableColumn id="4" name="שכר ברוטו+ הפקדות מעסיק" dataDxfId="16"/>
    <tableColumn id="5" name=" אחוז פערי השכר הממוצע לחודש למשרה חלקית בין העובדות לעובדים המועסקים/ות אצל המעסיק - שכר קובע לפיצויים"/>
    <tableColumn id="6" name="שכר ברוטו2"/>
    <tableColumn id="7" name="שכר ברוטו+ הפקדות מעסיק2"/>
    <tableColumn id="8" name=" אחוז פערי השכר הממוצע לחודש למשרה מלאה בין העובדות לעובדים המועסקים/ות אצל המעסיק - שכר קובע לפיצויים"/>
    <tableColumn id="9" name="שכר ברוטו3"/>
    <tableColumn id="10" name="שכר ברוטו+ הפקדות מעסיק3" dataDxfId="15"/>
    <tableColumn id="11" name="חלקיות העסקה ממוצעת בקבוצה" dataDxfId="14"/>
    <tableColumn id="12" name="הערות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טבלה2" displayName="טבלה2" ref="B31:D45" totalsRowShown="0" headerRowDxfId="12" tableBorderDxfId="11" totalsRowBorderDxfId="10" headerRowCellStyle="כותרת 3">
  <autoFilter ref="B31:D45"/>
  <tableColumns count="3">
    <tableColumn id="1" name="קבוצה" dataDxfId="9"/>
    <tableColumn id="2" name="עובדים" dataDxfId="8"/>
    <tableColumn id="3" name="עובדות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טבלה3" displayName="טבלה3" ref="B49:D63" totalsRowShown="0" headerRowDxfId="6" headerRowBorderDxfId="5" tableBorderDxfId="4" totalsRowBorderDxfId="3">
  <autoFilter ref="B49:D63"/>
  <tableColumns count="3">
    <tableColumn id="1" name="קבוצה" dataDxfId="2"/>
    <tableColumn id="2" name="עובדים" dataDxfId="1" dataCellStyle="Percent"/>
    <tableColumn id="3" name="עובדות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3"/>
  <sheetViews>
    <sheetView rightToLeft="1" tabSelected="1" topLeftCell="A37" zoomScale="80" zoomScaleNormal="80" workbookViewId="0">
      <selection activeCell="A61" sqref="A61:XFD61"/>
    </sheetView>
  </sheetViews>
  <sheetFormatPr defaultRowHeight="15.75" x14ac:dyDescent="0.25"/>
  <cols>
    <col min="1" max="1" width="21.875" style="1" customWidth="1"/>
    <col min="2" max="2" width="46.25" customWidth="1"/>
    <col min="4" max="4" width="14.875" customWidth="1"/>
    <col min="5" max="5" width="35.5" customWidth="1"/>
    <col min="8" max="8" width="35" customWidth="1"/>
    <col min="10" max="10" width="14.875" customWidth="1"/>
    <col min="11" max="11" width="28.375" customWidth="1"/>
    <col min="12" max="12" width="11.125" customWidth="1"/>
    <col min="13" max="13" width="39.25" customWidth="1"/>
    <col min="16" max="16" width="10.875" bestFit="1" customWidth="1"/>
  </cols>
  <sheetData>
    <row r="2" spans="1:12" ht="17.25" thickBot="1" x14ac:dyDescent="0.3">
      <c r="B2" s="2" t="s">
        <v>21</v>
      </c>
    </row>
    <row r="3" spans="1:12" ht="16.5" thickTop="1" x14ac:dyDescent="0.25"/>
    <row r="4" spans="1:12" ht="17.25" thickBot="1" x14ac:dyDescent="0.3">
      <c r="B4" s="2" t="s">
        <v>0</v>
      </c>
    </row>
    <row r="5" spans="1:12" ht="16.5" thickTop="1" x14ac:dyDescent="0.25"/>
    <row r="6" spans="1:12" ht="17.25" thickBot="1" x14ac:dyDescent="0.3">
      <c r="B6" s="2" t="s">
        <v>1</v>
      </c>
    </row>
    <row r="7" spans="1:12" ht="16.5" thickTop="1" x14ac:dyDescent="0.25"/>
    <row r="8" spans="1:12" ht="17.25" thickBot="1" x14ac:dyDescent="0.3">
      <c r="B8" s="2" t="s">
        <v>22</v>
      </c>
    </row>
    <row r="9" spans="1:12" ht="16.5" thickTop="1" x14ac:dyDescent="0.25"/>
    <row r="10" spans="1:12" ht="18.75" thickBot="1" x14ac:dyDescent="0.3">
      <c r="B10" s="2" t="s">
        <v>23</v>
      </c>
      <c r="C10" s="2"/>
      <c r="D10" s="2"/>
      <c r="E10" s="2"/>
    </row>
    <row r="11" spans="1:12" ht="16.5" thickTop="1" x14ac:dyDescent="0.25"/>
    <row r="12" spans="1:12" ht="17.25" thickBot="1" x14ac:dyDescent="0.3">
      <c r="B12" s="2" t="s">
        <v>2</v>
      </c>
      <c r="C12" s="2"/>
      <c r="D12" s="2"/>
      <c r="E12" s="2"/>
    </row>
    <row r="13" spans="1:12" ht="16.5" thickTop="1" x14ac:dyDescent="0.25"/>
    <row r="14" spans="1:12" ht="87" customHeight="1" x14ac:dyDescent="0.2">
      <c r="A14" s="3" t="s">
        <v>3</v>
      </c>
      <c r="B14" s="4" t="s">
        <v>4</v>
      </c>
      <c r="C14" s="4" t="s">
        <v>5</v>
      </c>
      <c r="D14" s="4" t="s">
        <v>6</v>
      </c>
      <c r="E14" s="4" t="s">
        <v>7</v>
      </c>
      <c r="F14" s="4" t="s">
        <v>8</v>
      </c>
      <c r="G14" s="4" t="s">
        <v>9</v>
      </c>
      <c r="H14" s="5" t="s">
        <v>10</v>
      </c>
      <c r="I14" s="5" t="s">
        <v>11</v>
      </c>
      <c r="J14" s="5" t="s">
        <v>12</v>
      </c>
      <c r="K14" s="5" t="s">
        <v>13</v>
      </c>
      <c r="L14" s="6" t="s">
        <v>14</v>
      </c>
    </row>
    <row r="15" spans="1:12" x14ac:dyDescent="0.2">
      <c r="A15" s="7">
        <v>1</v>
      </c>
      <c r="B15" s="8">
        <f>'[1]דוח פנימי'!$G$16</f>
        <v>-5.2790455430006933E-2</v>
      </c>
      <c r="C15" s="8">
        <f>'[1]דוח פנימי'!$H$16</f>
        <v>-0.12756403088366053</v>
      </c>
      <c r="D15" s="8">
        <f>'[1]דוח פנימי'!$I$16</f>
        <v>-0.11626159587205953</v>
      </c>
      <c r="E15" s="9"/>
      <c r="F15" s="9"/>
      <c r="G15" s="9"/>
      <c r="H15" s="8">
        <f>+B15</f>
        <v>-5.2790455430006933E-2</v>
      </c>
      <c r="I15" s="8">
        <f t="shared" ref="I15:J27" si="0">+C15</f>
        <v>-0.12756403088366053</v>
      </c>
      <c r="J15" s="8">
        <f t="shared" si="0"/>
        <v>-0.11626159587205953</v>
      </c>
      <c r="K15" s="8">
        <f>'[1]דוח פנימי'!$P$13</f>
        <v>0.99</v>
      </c>
      <c r="L15" s="10"/>
    </row>
    <row r="16" spans="1:12" x14ac:dyDescent="0.2">
      <c r="A16" s="7">
        <v>2</v>
      </c>
      <c r="B16" s="11">
        <f>'[1]דוח פנימי'!$G$20</f>
        <v>2.965498770510111E-2</v>
      </c>
      <c r="C16" s="43">
        <f>'[1]דוח פנימי'!$H$20</f>
        <v>2.3203724365196798E-2</v>
      </c>
      <c r="D16" s="8">
        <f>'[1]דוח פנימי'!$I$20</f>
        <v>3.4111433020278525E-2</v>
      </c>
      <c r="E16" s="12"/>
      <c r="F16" s="12"/>
      <c r="G16" s="12"/>
      <c r="H16" s="8">
        <f t="shared" ref="H16:H25" si="1">+B16</f>
        <v>2.965498770510111E-2</v>
      </c>
      <c r="I16" s="8">
        <f t="shared" si="0"/>
        <v>2.3203724365196798E-2</v>
      </c>
      <c r="J16" s="8">
        <f t="shared" si="0"/>
        <v>3.4111433020278525E-2</v>
      </c>
      <c r="K16" s="8">
        <f>'[1]דוח פנימי'!$P$17</f>
        <v>1</v>
      </c>
      <c r="L16" s="13"/>
    </row>
    <row r="17" spans="1:15" s="18" customFormat="1" ht="31.5" x14ac:dyDescent="0.2">
      <c r="A17" s="14">
        <v>3</v>
      </c>
      <c r="B17" s="15">
        <v>0</v>
      </c>
      <c r="C17" s="15">
        <v>0</v>
      </c>
      <c r="D17" s="15">
        <v>0</v>
      </c>
      <c r="E17" s="16"/>
      <c r="F17" s="16"/>
      <c r="G17" s="16"/>
      <c r="H17" s="15">
        <f t="shared" si="1"/>
        <v>0</v>
      </c>
      <c r="I17" s="15">
        <f t="shared" si="0"/>
        <v>0</v>
      </c>
      <c r="J17" s="15">
        <f t="shared" si="0"/>
        <v>0</v>
      </c>
      <c r="K17" s="15">
        <f>'[1]דוח פנימי'!$P$21</f>
        <v>1</v>
      </c>
      <c r="L17" s="17" t="s">
        <v>15</v>
      </c>
    </row>
    <row r="18" spans="1:15" x14ac:dyDescent="0.2">
      <c r="A18" s="7">
        <v>4</v>
      </c>
      <c r="B18" s="19">
        <f>'[1]דוח פנימי'!$G$28</f>
        <v>3.804241724372659E-2</v>
      </c>
      <c r="C18" s="19">
        <f>'[1]דוח פנימי'!$H$28</f>
        <v>2.3616181784952062E-2</v>
      </c>
      <c r="D18" s="19">
        <f>'[1]דוח פנימי'!$I$28</f>
        <v>2.3442105861321894E-2</v>
      </c>
      <c r="E18" s="12"/>
      <c r="F18" s="12"/>
      <c r="G18" s="12"/>
      <c r="H18" s="8">
        <f t="shared" si="1"/>
        <v>3.804241724372659E-2</v>
      </c>
      <c r="I18" s="8">
        <f t="shared" si="0"/>
        <v>2.3616181784952062E-2</v>
      </c>
      <c r="J18" s="8">
        <f t="shared" si="0"/>
        <v>2.3442105861321894E-2</v>
      </c>
      <c r="K18" s="50">
        <f>'[1]דוח פנימי'!$P$25</f>
        <v>0.999</v>
      </c>
      <c r="L18" s="13"/>
    </row>
    <row r="19" spans="1:15" x14ac:dyDescent="0.2">
      <c r="A19" s="7">
        <v>5</v>
      </c>
      <c r="B19" s="8">
        <f>'[1]דוח פנימי'!$G$32</f>
        <v>-2.8566352709848086E-2</v>
      </c>
      <c r="C19" s="8">
        <f>'[1]דוח פנימי'!$H$32</f>
        <v>-6.1536429634923229E-2</v>
      </c>
      <c r="D19" s="8">
        <f>'[1]דוח פנימי'!$I$32</f>
        <v>-5.1171640758362225E-2</v>
      </c>
      <c r="E19" s="12"/>
      <c r="F19" s="12"/>
      <c r="G19" s="12"/>
      <c r="H19" s="8">
        <f t="shared" si="1"/>
        <v>-2.8566352709848086E-2</v>
      </c>
      <c r="I19" s="8">
        <f t="shared" si="0"/>
        <v>-6.1536429634923229E-2</v>
      </c>
      <c r="J19" s="8">
        <f t="shared" si="0"/>
        <v>-5.1171640758362225E-2</v>
      </c>
      <c r="K19" s="50">
        <f>'[1]דוח פנימי'!$P$29</f>
        <v>0.998</v>
      </c>
      <c r="L19" s="13"/>
      <c r="M19" s="20"/>
    </row>
    <row r="20" spans="1:15" x14ac:dyDescent="0.2">
      <c r="A20" s="7">
        <v>6</v>
      </c>
      <c r="B20" s="19">
        <f>'[1]דוח פנימי'!$G$36</f>
        <v>0.14392847157527089</v>
      </c>
      <c r="C20" s="19">
        <f>'[1]דוח פנימי'!$H$36</f>
        <v>0.1278261725613874</v>
      </c>
      <c r="D20" s="19">
        <f>'[1]דוח פנימי'!$I$36</f>
        <v>0.12182295227668116</v>
      </c>
      <c r="E20" s="12"/>
      <c r="F20" s="12"/>
      <c r="G20" s="12"/>
      <c r="H20" s="8">
        <f t="shared" si="1"/>
        <v>0.14392847157527089</v>
      </c>
      <c r="I20" s="8">
        <f t="shared" si="0"/>
        <v>0.1278261725613874</v>
      </c>
      <c r="J20" s="8">
        <f t="shared" si="0"/>
        <v>0.12182295227668116</v>
      </c>
      <c r="K20" s="50">
        <f>'[1]דוח פנימי'!$P$33</f>
        <v>0.998</v>
      </c>
      <c r="L20" s="13"/>
    </row>
    <row r="21" spans="1:15" x14ac:dyDescent="0.2">
      <c r="A21" s="7">
        <v>7</v>
      </c>
      <c r="B21" s="19">
        <f>'[1]דוח פנימי'!$G$40</f>
        <v>-4.4428785107771263E-2</v>
      </c>
      <c r="C21" s="19">
        <f>'[1]דוח פנימי'!$H$40</f>
        <v>-5.6739544398819119E-2</v>
      </c>
      <c r="D21" s="19">
        <f>'[1]דוח פנימי'!$I$40</f>
        <v>-1.6577816811355284E-2</v>
      </c>
      <c r="E21" s="21"/>
      <c r="F21" s="21"/>
      <c r="G21" s="21"/>
      <c r="H21" s="8">
        <f t="shared" si="1"/>
        <v>-4.4428785107771263E-2</v>
      </c>
      <c r="I21" s="8">
        <f t="shared" si="0"/>
        <v>-5.6739544398819119E-2</v>
      </c>
      <c r="J21" s="8">
        <f t="shared" si="0"/>
        <v>-1.6577816811355284E-2</v>
      </c>
      <c r="K21" s="50">
        <f>'[1]דוח פנימי'!$P$37</f>
        <v>0.996</v>
      </c>
      <c r="L21" s="13"/>
    </row>
    <row r="22" spans="1:15" x14ac:dyDescent="0.2">
      <c r="A22" s="7">
        <v>8</v>
      </c>
      <c r="B22" s="19">
        <f>'[1]דוח פנימי'!$G$44</f>
        <v>-3.5967980260066645E-2</v>
      </c>
      <c r="C22" s="19">
        <f>'[1]דוח פנימי'!$H$44</f>
        <v>-8.7270874174802615E-2</v>
      </c>
      <c r="D22" s="19">
        <f>'[1]דוח פנימי'!$I$44</f>
        <v>-3.5089034728828628E-2</v>
      </c>
      <c r="E22" s="12"/>
      <c r="F22" s="12"/>
      <c r="G22" s="12"/>
      <c r="H22" s="8">
        <f t="shared" si="1"/>
        <v>-3.5967980260066645E-2</v>
      </c>
      <c r="I22" s="8">
        <f t="shared" si="0"/>
        <v>-8.7270874174802615E-2</v>
      </c>
      <c r="J22" s="8">
        <f t="shared" si="0"/>
        <v>-3.5089034728828628E-2</v>
      </c>
      <c r="K22" s="50">
        <f>'[1]דוח פנימי'!$P$41</f>
        <v>0.96399999999999997</v>
      </c>
      <c r="L22" s="13"/>
    </row>
    <row r="23" spans="1:15" ht="15.75" customHeight="1" x14ac:dyDescent="0.2">
      <c r="A23" s="7">
        <v>9</v>
      </c>
      <c r="B23" s="19">
        <f>'[1]דוח פנימי'!$G$48</f>
        <v>-9.4714306529172676E-2</v>
      </c>
      <c r="C23" s="19">
        <f>'[1]דוח פנימי'!$H$48</f>
        <v>-0.18994617183142182</v>
      </c>
      <c r="D23" s="19">
        <f>'[1]דוח פנימי'!$I$48</f>
        <v>-0.1739736556422472</v>
      </c>
      <c r="E23" s="12"/>
      <c r="F23" s="12"/>
      <c r="G23" s="12"/>
      <c r="H23" s="8">
        <f t="shared" si="1"/>
        <v>-9.4714306529172676E-2</v>
      </c>
      <c r="I23" s="8">
        <f t="shared" si="0"/>
        <v>-0.18994617183142182</v>
      </c>
      <c r="J23" s="8">
        <f t="shared" si="0"/>
        <v>-0.1739736556422472</v>
      </c>
      <c r="K23" s="50">
        <f>'[1]דוח פנימי'!$P$45</f>
        <v>0.95099999999999996</v>
      </c>
      <c r="L23" s="13"/>
      <c r="O23" s="22"/>
    </row>
    <row r="24" spans="1:15" x14ac:dyDescent="0.2">
      <c r="A24" s="7">
        <v>10</v>
      </c>
      <c r="B24" s="19">
        <f>'[1]דוח פנימי'!$G$52</f>
        <v>8.9538990668728946E-2</v>
      </c>
      <c r="C24" s="19">
        <f>'[1]דוח פנימי'!$H$52</f>
        <v>-3.7659551958794113E-2</v>
      </c>
      <c r="D24" s="19">
        <f>'[1]דוח פנימי'!$I$52</f>
        <v>7.9219718020912211E-2</v>
      </c>
      <c r="E24" s="19">
        <f>+B24</f>
        <v>8.9538990668728946E-2</v>
      </c>
      <c r="F24" s="19">
        <f t="shared" ref="F24:G24" si="2">+C24</f>
        <v>-3.7659551958794113E-2</v>
      </c>
      <c r="G24" s="19">
        <f t="shared" si="2"/>
        <v>7.9219718020912211E-2</v>
      </c>
      <c r="H24" s="12"/>
      <c r="I24" s="12"/>
      <c r="J24" s="12"/>
      <c r="K24" s="32">
        <f>'[1]דוח פנימי'!$P$49</f>
        <v>0.61899999999999999</v>
      </c>
      <c r="L24" s="13"/>
    </row>
    <row r="25" spans="1:15" s="18" customFormat="1" ht="31.5" x14ac:dyDescent="0.2">
      <c r="A25" s="14">
        <v>11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f t="shared" si="1"/>
        <v>0</v>
      </c>
      <c r="I25" s="23">
        <f t="shared" si="0"/>
        <v>0</v>
      </c>
      <c r="J25" s="23">
        <f t="shared" si="0"/>
        <v>0</v>
      </c>
      <c r="K25" s="51">
        <f>'[1]דוח פנימי'!$P$53</f>
        <v>0.91200000000000003</v>
      </c>
      <c r="L25" s="17" t="s">
        <v>15</v>
      </c>
    </row>
    <row r="26" spans="1:15" x14ac:dyDescent="0.2">
      <c r="A26" s="7">
        <v>12</v>
      </c>
      <c r="B26" s="19">
        <f>'[1]דוח פנימי'!$G$60</f>
        <v>-8.0901634507922759E-3</v>
      </c>
      <c r="C26" s="19">
        <f>'[1]דוח פנימי'!$H$60</f>
        <v>2.7653949488597007E-2</v>
      </c>
      <c r="D26" s="19">
        <f>'[1]דוח פנימי'!$I$60</f>
        <v>5.8816144780417634E-2</v>
      </c>
      <c r="E26" s="21"/>
      <c r="F26" s="21"/>
      <c r="G26" s="21"/>
      <c r="H26" s="8">
        <f>+B26</f>
        <v>-8.0901634507922759E-3</v>
      </c>
      <c r="I26" s="8">
        <f t="shared" si="0"/>
        <v>2.7653949488597007E-2</v>
      </c>
      <c r="J26" s="8">
        <f t="shared" si="0"/>
        <v>5.8816144780417634E-2</v>
      </c>
      <c r="K26" s="50">
        <f>'[1]דוח פנימי'!$P$57</f>
        <v>0.89600000000000002</v>
      </c>
      <c r="L26" s="13"/>
    </row>
    <row r="27" spans="1:15" x14ac:dyDescent="0.2">
      <c r="A27" s="7">
        <v>13</v>
      </c>
      <c r="B27" s="19">
        <f>'[1]דוח פנימי'!$G$64</f>
        <v>-9.4395488401444183E-4</v>
      </c>
      <c r="C27" s="19">
        <f>'[1]דוח פנימי'!$H$64</f>
        <v>-7.3810333950678042E-2</v>
      </c>
      <c r="D27" s="19">
        <f>'[1]דוח פנימי'!$I$64</f>
        <v>4.1626373087053636E-3</v>
      </c>
      <c r="E27" s="21"/>
      <c r="F27" s="21"/>
      <c r="G27" s="21"/>
      <c r="H27" s="8">
        <f>+B27</f>
        <v>-9.4395488401444183E-4</v>
      </c>
      <c r="I27" s="8">
        <f t="shared" si="0"/>
        <v>-7.3810333950678042E-2</v>
      </c>
      <c r="J27" s="8">
        <f t="shared" si="0"/>
        <v>4.1626373087053636E-3</v>
      </c>
      <c r="K27" s="50">
        <f>'[1]דוח פנימי'!$P$61</f>
        <v>0.995</v>
      </c>
      <c r="L27" s="13"/>
    </row>
    <row r="28" spans="1:15" x14ac:dyDescent="0.2">
      <c r="A28" s="24">
        <v>14</v>
      </c>
      <c r="B28" s="25">
        <f>'[1]דוח פנימי'!$G$68</f>
        <v>3.5782847591776523E-3</v>
      </c>
      <c r="C28" s="25">
        <f>'[1]דוח פנימי'!$H$68</f>
        <v>-4.9819417298786473E-3</v>
      </c>
      <c r="D28" s="25">
        <f>'[1]דוח פנימי'!$I$68</f>
        <v>6.2606375661014013E-2</v>
      </c>
      <c r="E28" s="25">
        <f>+B28</f>
        <v>3.5782847591776523E-3</v>
      </c>
      <c r="F28" s="25">
        <f t="shared" ref="F28:G28" si="3">+C28</f>
        <v>-4.9819417298786473E-3</v>
      </c>
      <c r="G28" s="25">
        <f t="shared" si="3"/>
        <v>6.2606375661014013E-2</v>
      </c>
      <c r="H28" s="26"/>
      <c r="I28" s="26"/>
      <c r="J28" s="26"/>
      <c r="K28" s="35">
        <f>'[1]דוח פנימי'!$P$65</f>
        <v>0.46100000000000002</v>
      </c>
      <c r="L28" s="27"/>
    </row>
    <row r="29" spans="1:15" ht="39.75" customHeight="1" thickBot="1" x14ac:dyDescent="0.3">
      <c r="A29" s="52" t="s">
        <v>16</v>
      </c>
      <c r="B29" s="52"/>
      <c r="C29" s="52"/>
      <c r="D29" s="52"/>
      <c r="E29" s="52"/>
    </row>
    <row r="30" spans="1:15" ht="16.5" thickTop="1" x14ac:dyDescent="0.25">
      <c r="B30" s="28"/>
    </row>
    <row r="31" spans="1:15" ht="16.5" thickBot="1" x14ac:dyDescent="0.3">
      <c r="B31" s="29" t="s">
        <v>17</v>
      </c>
      <c r="C31" s="29" t="s">
        <v>18</v>
      </c>
      <c r="D31" s="29" t="s">
        <v>19</v>
      </c>
    </row>
    <row r="32" spans="1:15" x14ac:dyDescent="0.25">
      <c r="B32" s="30">
        <v>1</v>
      </c>
      <c r="C32" s="11">
        <f>'[1]דוח פנימי'!$Q$14</f>
        <v>0</v>
      </c>
      <c r="D32" s="31">
        <f>'[1]דוח פנימי'!$Q$15</f>
        <v>0</v>
      </c>
    </row>
    <row r="33" spans="1:5" x14ac:dyDescent="0.25">
      <c r="B33" s="30">
        <v>2</v>
      </c>
      <c r="C33" s="11">
        <f>'[1]דוח פנימי'!$Q$18</f>
        <v>0</v>
      </c>
      <c r="D33" s="31">
        <f>'[1]דוח פנימי'!$Q$19</f>
        <v>0</v>
      </c>
    </row>
    <row r="34" spans="1:5" x14ac:dyDescent="0.25">
      <c r="B34" s="30">
        <v>3</v>
      </c>
      <c r="C34" s="11">
        <f>'[1]דוח פנימי'!$Q$22</f>
        <v>0</v>
      </c>
      <c r="D34" s="31">
        <f>'[1]דוח פנימי'!$Q$23</f>
        <v>0</v>
      </c>
    </row>
    <row r="35" spans="1:5" x14ac:dyDescent="0.25">
      <c r="B35" s="30">
        <v>4</v>
      </c>
      <c r="C35" s="11">
        <f>'[1]דוח פנימי'!$Q$26</f>
        <v>0</v>
      </c>
      <c r="D35" s="31">
        <f>'[1]דוח פנימי'!$Q$27</f>
        <v>0</v>
      </c>
    </row>
    <row r="36" spans="1:5" x14ac:dyDescent="0.25">
      <c r="B36" s="30">
        <v>5</v>
      </c>
      <c r="C36" s="32">
        <f>'[1]דוח פנימי'!$Q$30</f>
        <v>8.710801393728223E-4</v>
      </c>
      <c r="D36" s="33">
        <f>'[1]דוח פנימי'!$Q$31</f>
        <v>8.710801393728223E-4</v>
      </c>
    </row>
    <row r="37" spans="1:5" x14ac:dyDescent="0.25">
      <c r="B37" s="30">
        <v>6</v>
      </c>
      <c r="C37" s="32">
        <f>'[1]דוח פנימי'!$Q$34</f>
        <v>2.6132404181184671E-3</v>
      </c>
      <c r="D37" s="33">
        <f>'[1]דוח פנימי'!$Q$35</f>
        <v>5.2264808362369342E-3</v>
      </c>
    </row>
    <row r="38" spans="1:5" x14ac:dyDescent="0.25">
      <c r="B38" s="30">
        <v>7</v>
      </c>
      <c r="C38" s="32">
        <f>'[1]דוח פנימי'!$Q$38</f>
        <v>4.3554006968641113E-3</v>
      </c>
      <c r="D38" s="32">
        <f>'[1]דוח פנימי'!$Q$39</f>
        <v>5.2264808362369342E-3</v>
      </c>
    </row>
    <row r="39" spans="1:5" x14ac:dyDescent="0.25">
      <c r="B39" s="30">
        <v>8</v>
      </c>
      <c r="C39" s="32">
        <f>'[1]דוח פנימי'!$Q$42</f>
        <v>0.1210801393728223</v>
      </c>
      <c r="D39" s="33">
        <f>'[1]דוח פנימי'!$Q$43</f>
        <v>0.12804878048780488</v>
      </c>
    </row>
    <row r="40" spans="1:5" x14ac:dyDescent="0.25">
      <c r="B40" s="30">
        <v>9</v>
      </c>
      <c r="C40" s="32">
        <f>'[1]דוח פנימי'!$Q$46</f>
        <v>4.3554006968641113E-3</v>
      </c>
      <c r="D40" s="33">
        <f>'[1]דוח פנימי'!$Q$47</f>
        <v>4.6167247386759584E-2</v>
      </c>
    </row>
    <row r="41" spans="1:5" x14ac:dyDescent="0.25">
      <c r="B41" s="30">
        <v>10</v>
      </c>
      <c r="C41" s="32">
        <f>'[1]דוח פנימי'!$Q$50</f>
        <v>6.7944250871080136E-2</v>
      </c>
      <c r="D41" s="33">
        <f>'[1]דוח פנימי'!$Q$51</f>
        <v>3.3972125435540068E-2</v>
      </c>
    </row>
    <row r="42" spans="1:5" x14ac:dyDescent="0.25">
      <c r="B42" s="30">
        <v>11</v>
      </c>
      <c r="C42" s="32">
        <f>'[1]דוח פנימי'!$Q$54</f>
        <v>5.2264808362369342E-3</v>
      </c>
      <c r="D42" s="31">
        <f>'[1]דוח פנימי'!$Q$55</f>
        <v>0</v>
      </c>
    </row>
    <row r="43" spans="1:5" x14ac:dyDescent="0.25">
      <c r="B43" s="30">
        <v>12</v>
      </c>
      <c r="C43" s="32">
        <f>'[1]דוח פנימי'!$Q$58</f>
        <v>6.9686411149825784E-3</v>
      </c>
      <c r="D43" s="31">
        <f>'[1]דוח פנימי'!$Q$59</f>
        <v>9.5818815331010446E-3</v>
      </c>
    </row>
    <row r="44" spans="1:5" x14ac:dyDescent="0.25">
      <c r="B44" s="30">
        <v>13</v>
      </c>
      <c r="C44" s="32">
        <f>'[1]דוח פנימי'!$Q$62</f>
        <v>6.9686411149825784E-3</v>
      </c>
      <c r="D44" s="33">
        <f>'[1]דוח פנימי'!$Q$63</f>
        <v>1.7421602787456446E-3</v>
      </c>
    </row>
    <row r="45" spans="1:5" x14ac:dyDescent="0.25">
      <c r="B45" s="34">
        <v>14</v>
      </c>
      <c r="C45" s="35">
        <f>'[1]דוח פנימי'!$Q$66</f>
        <v>8.4494773519163763E-2</v>
      </c>
      <c r="D45" s="36">
        <f>'[1]דוח פנימי'!$Q$67</f>
        <v>4.5296167247386762E-2</v>
      </c>
    </row>
    <row r="46" spans="1:5" x14ac:dyDescent="0.25">
      <c r="C46" s="37"/>
      <c r="D46" s="37"/>
    </row>
    <row r="47" spans="1:5" ht="33.75" customHeight="1" thickBot="1" x14ac:dyDescent="0.3">
      <c r="A47" s="52" t="s">
        <v>20</v>
      </c>
      <c r="B47" s="52"/>
      <c r="C47" s="52"/>
      <c r="D47" s="52"/>
      <c r="E47" s="52"/>
    </row>
    <row r="48" spans="1:5" ht="16.5" thickTop="1" x14ac:dyDescent="0.25"/>
    <row r="49" spans="2:4" x14ac:dyDescent="0.25">
      <c r="B49" s="38" t="s">
        <v>17</v>
      </c>
      <c r="C49" s="39" t="s">
        <v>18</v>
      </c>
      <c r="D49" s="40" t="s">
        <v>19</v>
      </c>
    </row>
    <row r="50" spans="2:4" x14ac:dyDescent="0.25">
      <c r="B50" s="30">
        <v>1</v>
      </c>
      <c r="C50" s="41">
        <f>'[1]דוח פנימי'!$R$14</f>
        <v>0</v>
      </c>
      <c r="D50" s="42">
        <f>'[1]דוח פנימי'!$R$15</f>
        <v>0</v>
      </c>
    </row>
    <row r="51" spans="2:4" x14ac:dyDescent="0.25">
      <c r="B51" s="30">
        <v>2</v>
      </c>
      <c r="C51" s="41">
        <f>'[1]דוח פנימי'!$R$18</f>
        <v>0</v>
      </c>
      <c r="D51" s="42">
        <f>'[1]דוח פנימי'!$R$19</f>
        <v>0</v>
      </c>
    </row>
    <row r="52" spans="2:4" x14ac:dyDescent="0.25">
      <c r="B52" s="30">
        <v>3</v>
      </c>
      <c r="C52" s="41">
        <f>'[1]דוח פנימי'!$R$22</f>
        <v>0</v>
      </c>
      <c r="D52" s="42">
        <f>'[1]דוח פנימי'!$R$23</f>
        <v>0</v>
      </c>
    </row>
    <row r="53" spans="2:4" x14ac:dyDescent="0.25">
      <c r="B53" s="30">
        <v>4</v>
      </c>
      <c r="C53" s="41">
        <f>'[1]דוח פנימי'!$R$26</f>
        <v>0</v>
      </c>
      <c r="D53" s="42">
        <f>'[1]דוח פנימי'!$R$27</f>
        <v>0</v>
      </c>
    </row>
    <row r="54" spans="2:4" x14ac:dyDescent="0.25">
      <c r="B54" s="30">
        <v>5</v>
      </c>
      <c r="C54" s="41">
        <f>'[1]דוח פנימי'!$R$30</f>
        <v>0</v>
      </c>
      <c r="D54" s="42">
        <f>'[1]דוח פנימי'!$R$31</f>
        <v>0</v>
      </c>
    </row>
    <row r="55" spans="2:4" x14ac:dyDescent="0.25">
      <c r="B55" s="30">
        <v>6</v>
      </c>
      <c r="C55" s="41">
        <f>'[1]דוח פנימי'!$R$34</f>
        <v>0</v>
      </c>
      <c r="D55" s="42">
        <f>'[1]דוח פנימי'!$R$35</f>
        <v>0</v>
      </c>
    </row>
    <row r="56" spans="2:4" x14ac:dyDescent="0.25">
      <c r="B56" s="30">
        <v>7</v>
      </c>
      <c r="C56" s="41">
        <f>'[1]דוח פנימי'!$R$38</f>
        <v>0</v>
      </c>
      <c r="D56" s="42">
        <f>'[1]דוח פנימי'!$R$39</f>
        <v>0</v>
      </c>
    </row>
    <row r="57" spans="2:4" x14ac:dyDescent="0.25">
      <c r="B57" s="30">
        <v>8</v>
      </c>
      <c r="C57" s="41">
        <f>'[1]דוח פנימי'!$R$42</f>
        <v>0</v>
      </c>
      <c r="D57" s="42">
        <f>'[1]דוח פנימי'!$R$43</f>
        <v>0</v>
      </c>
    </row>
    <row r="58" spans="2:4" x14ac:dyDescent="0.25">
      <c r="B58" s="30">
        <v>9</v>
      </c>
      <c r="C58" s="44">
        <f>'[1]דוח פנימי'!$R$46</f>
        <v>1.7421602787456446E-3</v>
      </c>
      <c r="D58" s="45">
        <f>'[1]דוח פנימי'!$R$47</f>
        <v>2.7874564459930314E-2</v>
      </c>
    </row>
    <row r="59" spans="2:4" x14ac:dyDescent="0.25">
      <c r="B59" s="30">
        <v>10</v>
      </c>
      <c r="C59" s="46">
        <f>'[1]דוח פנימי'!$R$50</f>
        <v>6.7944250871080136E-2</v>
      </c>
      <c r="D59" s="47">
        <f>'[1]דוח פנימי'!$R$51</f>
        <v>3.3972125435540068E-2</v>
      </c>
    </row>
    <row r="60" spans="2:4" x14ac:dyDescent="0.25">
      <c r="B60" s="30">
        <v>11</v>
      </c>
      <c r="C60" s="44">
        <f>'[1]דוח פנימי'!$R$54</f>
        <v>8.710801393728223E-4</v>
      </c>
      <c r="D60" s="42">
        <f>'[1]דוח פנימי'!$R$55</f>
        <v>0</v>
      </c>
    </row>
    <row r="61" spans="2:4" x14ac:dyDescent="0.25">
      <c r="B61" s="30">
        <v>12</v>
      </c>
      <c r="C61" s="44">
        <f>'[1]דוח פנימי'!$R$58</f>
        <v>5.2264808362369342E-3</v>
      </c>
      <c r="D61" s="45">
        <f>'[1]דוח פנימי'!$R$59</f>
        <v>8.7108013937282226E-3</v>
      </c>
    </row>
    <row r="62" spans="2:4" x14ac:dyDescent="0.25">
      <c r="B62" s="30">
        <v>13</v>
      </c>
      <c r="C62" s="41">
        <f>'[1]דוח פנימי'!$R$62</f>
        <v>0</v>
      </c>
      <c r="D62" s="42">
        <f>'[1]דוח פנימי'!$R$63</f>
        <v>0</v>
      </c>
    </row>
    <row r="63" spans="2:4" x14ac:dyDescent="0.25">
      <c r="B63" s="34">
        <v>14</v>
      </c>
      <c r="C63" s="48">
        <f>'[1]דוח פנימי'!$R$66</f>
        <v>8.4494773519163763E-2</v>
      </c>
      <c r="D63" s="49">
        <f>'[1]דוח פנימי'!$R$67</f>
        <v>4.5296167247386762E-2</v>
      </c>
    </row>
  </sheetData>
  <mergeCells count="2">
    <mergeCell ref="A29:E29"/>
    <mergeCell ref="A47:E47"/>
  </mergeCells>
  <hyperlinks>
    <hyperlink ref="E14" location="_ftn3" display="_ftn3"/>
    <hyperlink ref="A29" location="_ftn1" display="_ftn1"/>
  </hyperlinks>
  <pageMargins left="0.7" right="0.7" top="0.75" bottom="0.75" header="0.3" footer="0.3"/>
  <pageSetup paperSize="9" scale="44" orientation="landscape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יעל שינדלר</dc:creator>
  <cp:lastModifiedBy>יעל שינדלר</cp:lastModifiedBy>
  <cp:lastPrinted>2026-04-29T09:56:20Z</cp:lastPrinted>
  <dcterms:created xsi:type="dcterms:W3CDTF">2024-05-29T10:28:30Z</dcterms:created>
  <dcterms:modified xsi:type="dcterms:W3CDTF">2026-05-04T08:55:00Z</dcterms:modified>
</cp:coreProperties>
</file>