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1.xml" ContentType="application/vnd.openxmlformats-officedocument.drawing+xml"/>
  <Override PartName="/xl/worksheets/sheet1.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6.xml" ContentType="application/vnd.openxmlformats-officedocument.spreadsheetml.chartsheet+xml"/>
  <Override PartName="/xl/chartsheets/sheet5.xml" ContentType="application/vnd.openxmlformats-officedocument.spreadsheetml.chartsheet+xml"/>
  <Override PartName="/xl/theme/theme1.xml" ContentType="application/vnd.openxmlformats-officedocument.theme+xml"/>
  <Override PartName="/xl/worksheets/sheet7.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hartsheets/sheet3.xml" ContentType="application/vnd.openxmlformats-officedocument.spreadsheetml.chart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docProps/app.xml" ContentType="application/vnd.openxmlformats-officedocument.extended-properties+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חוברת_עבודה_זו" defaultThemeVersion="124226"/>
  <bookViews>
    <workbookView xWindow="90" yWindow="795" windowWidth="15165" windowHeight="8310" tabRatio="857"/>
  </bookViews>
  <sheets>
    <sheet name="לוח נספח1" sheetId="44" r:id="rId1"/>
    <sheet name="לוח1" sheetId="19" r:id="rId2"/>
    <sheet name="לוח2" sheetId="21" r:id="rId3"/>
    <sheet name="לוח3" sheetId="22" r:id="rId4"/>
    <sheet name="תרשים1" sheetId="15" r:id="rId5"/>
    <sheet name="data1" sheetId="5" r:id="rId6"/>
    <sheet name="תרשים2" sheetId="51" r:id="rId7"/>
    <sheet name="data2" sheetId="48" r:id="rId8"/>
    <sheet name="תרשים3" sheetId="49" r:id="rId9"/>
    <sheet name="data3" sheetId="50" r:id="rId10"/>
    <sheet name="תרשים4" sheetId="17" r:id="rId11"/>
    <sheet name="data4" sheetId="6" r:id="rId12"/>
    <sheet name="תרשים5" sheetId="33" r:id="rId13"/>
    <sheet name="data5" sheetId="35" r:id="rId14"/>
    <sheet name="תרשים6" sheetId="42" r:id="rId15"/>
    <sheet name="data6" sheetId="46" r:id="rId16"/>
    <sheet name="תרשים7" sheetId="40" r:id="rId17"/>
    <sheet name="data7" sheetId="41" r:id="rId18"/>
    <sheet name="תרשים8" sheetId="18" r:id="rId19"/>
    <sheet name="data8" sheetId="7"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___tab2" localSheetId="7">'[1]6.99'!#REF!</definedName>
    <definedName name="____tab2" localSheetId="9">'[1]6.99'!#REF!</definedName>
    <definedName name="____tab2" localSheetId="15">'[1]6.99'!#REF!</definedName>
    <definedName name="____tab2">'[1]6.99'!#REF!</definedName>
    <definedName name="____tab3" localSheetId="7">'[2]6.99'!#REF!</definedName>
    <definedName name="____tab3" localSheetId="9">'[2]6.99'!#REF!</definedName>
    <definedName name="____tab3" localSheetId="15">'[2]6.99'!#REF!</definedName>
    <definedName name="____tab3">'[2]6.99'!#REF!</definedName>
    <definedName name="____tab5" localSheetId="7">'[3]3.00'!#REF!</definedName>
    <definedName name="____tab5" localSheetId="9">'[3]3.00'!#REF!</definedName>
    <definedName name="____tab5" localSheetId="15">'[3]3.00'!#REF!</definedName>
    <definedName name="____tab5">'[3]3.00'!#REF!</definedName>
    <definedName name="___CPI1">OFFSET([4]Seq1!$K$3,0,0,COUNTA([4]Seq1!$K:$K)-1)</definedName>
    <definedName name="___CPI2">OFFSET([4]Seq1!$L$3,0,0,COUNTA([4]Seq1!$L:$L)-1)</definedName>
    <definedName name="___CPI3">OFFSET([4]Seq1!$M$3,0,0,COUNTA([4]Seq1!$M:$M)-1)</definedName>
    <definedName name="___CUR1">OFFSET([4]Seq1!$W$3,0,0,COUNTA([4]Seq1!$W:$W)-1)</definedName>
    <definedName name="___CUR2">OFFSET([4]Seq1!$X$3,0,0,COUNTA([4]Seq1!$X:$X)-1)</definedName>
    <definedName name="___CUR3">OFFSET([4]Seq1!$Y$3,0,0,COUNTA([4]Seq1!$Y:$Y)-1)</definedName>
    <definedName name="___Eur1">OFFSET([4]Seq1!$AQ$3,0,0,COUNTA([4]Seq1!$AQ:$AQ)-1)</definedName>
    <definedName name="___Eur2">OFFSET([4]Seq1!$AR$3,0,0,COUNTA([4]Seq1!$AR:$AR)-1)</definedName>
    <definedName name="___Eur3">OFFSET([4]Seq1!$AS$3,0,0,COUNTA([4]Seq1!$AS:$AS)-1)</definedName>
    <definedName name="___exp2">[5]תוכן!$K$11</definedName>
    <definedName name="___tab2" localSheetId="7">'[1]6.99'!#REF!</definedName>
    <definedName name="___tab2" localSheetId="9">'[1]6.99'!#REF!</definedName>
    <definedName name="___tab2" localSheetId="13">'[1]6.99'!#REF!</definedName>
    <definedName name="___tab2" localSheetId="15">'[1]6.99'!#REF!</definedName>
    <definedName name="___tab2" localSheetId="17">'[1]6.99'!#REF!</definedName>
    <definedName name="___tab2">'[1]6.99'!#REF!</definedName>
    <definedName name="___tab3" localSheetId="7">'[2]6.99'!#REF!</definedName>
    <definedName name="___tab3" localSheetId="9">'[2]6.99'!#REF!</definedName>
    <definedName name="___tab3" localSheetId="13">'[2]6.99'!#REF!</definedName>
    <definedName name="___tab3" localSheetId="15">'[2]6.99'!#REF!</definedName>
    <definedName name="___tab3" localSheetId="17">'[2]6.99'!#REF!</definedName>
    <definedName name="___tab3">'[2]6.99'!#REF!</definedName>
    <definedName name="___tab5" localSheetId="7">'[3]3.00'!#REF!</definedName>
    <definedName name="___tab5" localSheetId="9">'[3]3.00'!#REF!</definedName>
    <definedName name="___tab5" localSheetId="13">'[3]3.00'!#REF!</definedName>
    <definedName name="___tab5" localSheetId="15">'[3]3.00'!#REF!</definedName>
    <definedName name="___tab5" localSheetId="17">'[3]3.00'!#REF!</definedName>
    <definedName name="___tab5">'[3]3.00'!#REF!</definedName>
    <definedName name="__CPI1">OFFSET([4]Seq1!$K$3,0,0,COUNTA([4]Seq1!$K:$K)-1)</definedName>
    <definedName name="__CPI2">OFFSET([4]Seq1!$L$3,0,0,COUNTA([4]Seq1!$L:$L)-1)</definedName>
    <definedName name="__CPI3">OFFSET([4]Seq1!$M$3,0,0,COUNTA([4]Seq1!$M:$M)-1)</definedName>
    <definedName name="__CUR1">OFFSET([4]Seq1!$W$3,0,0,COUNTA([4]Seq1!$W:$W)-1)</definedName>
    <definedName name="__CUR2">OFFSET([4]Seq1!$X$3,0,0,COUNTA([4]Seq1!$X:$X)-1)</definedName>
    <definedName name="__CUR3">OFFSET([4]Seq1!$Y$3,0,0,COUNTA([4]Seq1!$Y:$Y)-1)</definedName>
    <definedName name="__Eur1">OFFSET([4]Seq1!$AQ$3,0,0,COUNTA([4]Seq1!$AQ:$AQ)-1)</definedName>
    <definedName name="__Eur2">OFFSET([4]Seq1!$AR$3,0,0,COUNTA([4]Seq1!$AR:$AR)-1)</definedName>
    <definedName name="__Eur3">OFFSET([4]Seq1!$AS$3,0,0,COUNTA([4]Seq1!$AS:$AS)-1)</definedName>
    <definedName name="__exp2">[5]תוכן!$K$11</definedName>
    <definedName name="__tab2" localSheetId="7">'[1]6.99'!#REF!</definedName>
    <definedName name="__tab2" localSheetId="9">'[1]6.99'!#REF!</definedName>
    <definedName name="__tab2" localSheetId="13">'[1]6.99'!#REF!</definedName>
    <definedName name="__tab2" localSheetId="15">'[1]6.99'!#REF!</definedName>
    <definedName name="__tab2" localSheetId="17">'[1]6.99'!#REF!</definedName>
    <definedName name="__tab2">'[1]6.99'!#REF!</definedName>
    <definedName name="__tab3" localSheetId="7">'[2]6.99'!#REF!</definedName>
    <definedName name="__tab3" localSheetId="9">'[2]6.99'!#REF!</definedName>
    <definedName name="__tab3" localSheetId="13">'[2]6.99'!#REF!</definedName>
    <definedName name="__tab3" localSheetId="15">'[2]6.99'!#REF!</definedName>
    <definedName name="__tab3" localSheetId="17">'[2]6.99'!#REF!</definedName>
    <definedName name="__tab3">'[2]6.99'!#REF!</definedName>
    <definedName name="__tab5" localSheetId="7">'[3]3.00'!#REF!</definedName>
    <definedName name="__tab5" localSheetId="9">'[3]3.00'!#REF!</definedName>
    <definedName name="__tab5" localSheetId="13">'[3]3.00'!#REF!</definedName>
    <definedName name="__tab5" localSheetId="15">'[3]3.00'!#REF!</definedName>
    <definedName name="__tab5" localSheetId="17">'[3]3.00'!#REF!</definedName>
    <definedName name="__tab5">'[3]3.00'!#REF!</definedName>
    <definedName name="_1שם_טבלה">"Dummy"</definedName>
    <definedName name="_CPI1">OFFSET([4]Seq1!$K$3,0,0,COUNTA([4]Seq1!$K:$K)-1)</definedName>
    <definedName name="_CPI2">OFFSET([4]Seq1!$L$3,0,0,COUNTA([4]Seq1!$L:$L)-1)</definedName>
    <definedName name="_CPI3">OFFSET([4]Seq1!$M$3,0,0,COUNTA([4]Seq1!$M:$M)-1)</definedName>
    <definedName name="_CUR1">OFFSET([4]Seq1!$W$3,0,0,COUNTA([4]Seq1!$W:$W)-1)</definedName>
    <definedName name="_CUR2">OFFSET([4]Seq1!$X$3,0,0,COUNTA([4]Seq1!$X:$X)-1)</definedName>
    <definedName name="_CUR3">OFFSET([4]Seq1!$Y$3,0,0,COUNTA([4]Seq1!$Y:$Y)-1)</definedName>
    <definedName name="_Eur1">OFFSET([4]Seq1!$AQ$3,0,0,COUNTA([4]Seq1!$AQ:$AQ)-1)</definedName>
    <definedName name="_Eur2">OFFSET([4]Seq1!$AR$3,0,0,COUNTA([4]Seq1!$AR:$AR)-1)</definedName>
    <definedName name="_Eur3">OFFSET([4]Seq1!$AS$3,0,0,COUNTA([4]Seq1!$AS:$AS)-1)</definedName>
    <definedName name="_exp2">[5]תוכן!$K$11</definedName>
    <definedName name="_tab2" localSheetId="7">'[1]6.99'!#REF!</definedName>
    <definedName name="_tab2" localSheetId="9">'[1]6.99'!#REF!</definedName>
    <definedName name="_tab2" localSheetId="13">'[1]6.99'!#REF!</definedName>
    <definedName name="_tab2" localSheetId="15">'[1]6.99'!#REF!</definedName>
    <definedName name="_tab2" localSheetId="17">'[1]6.99'!#REF!</definedName>
    <definedName name="_tab2">'[1]6.99'!#REF!</definedName>
    <definedName name="_tab3" localSheetId="7">'[2]6.99'!#REF!</definedName>
    <definedName name="_tab3" localSheetId="9">'[2]6.99'!#REF!</definedName>
    <definedName name="_tab3" localSheetId="13">'[2]6.99'!#REF!</definedName>
    <definedName name="_tab3" localSheetId="15">'[2]6.99'!#REF!</definedName>
    <definedName name="_tab3" localSheetId="17">'[2]6.99'!#REF!</definedName>
    <definedName name="_tab3">'[2]6.99'!#REF!</definedName>
    <definedName name="_tab5" localSheetId="7">'[3]3.00'!#REF!</definedName>
    <definedName name="_tab5" localSheetId="9">'[3]3.00'!#REF!</definedName>
    <definedName name="_tab5" localSheetId="13">'[3]3.00'!#REF!</definedName>
    <definedName name="_tab5" localSheetId="15">'[3]3.00'!#REF!</definedName>
    <definedName name="_tab5" localSheetId="17">'[3]3.00'!#REF!</definedName>
    <definedName name="_tab5">'[3]3.00'!#REF!</definedName>
    <definedName name="acherpresent" localSheetId="0">OFFSET([6]Sheet7!$AA$3,1,0,nROWS-1,1)</definedName>
    <definedName name="acherpresent">OFFSET([6]Sheet7!$AA$3,1,0,nROWS-1,1)</definedName>
    <definedName name="AgriList" localSheetId="7">#REF!</definedName>
    <definedName name="AgriList" localSheetId="9">#REF!</definedName>
    <definedName name="AgriList" localSheetId="13">#REF!</definedName>
    <definedName name="AgriList" localSheetId="15">#REF!</definedName>
    <definedName name="AgriList" localSheetId="17">#REF!</definedName>
    <definedName name="AgriList" localSheetId="0">#REF!</definedName>
    <definedName name="AgriList">#REF!</definedName>
    <definedName name="al">'[7]99'!$N$30</definedName>
    <definedName name="anscount" hidden="1">1</definedName>
    <definedName name="b">[8]תוכן!$I$3</definedName>
    <definedName name="BankList" localSheetId="7">#REF!</definedName>
    <definedName name="BankList" localSheetId="9">#REF!</definedName>
    <definedName name="BankList" localSheetId="13">#REF!</definedName>
    <definedName name="BankList" localSheetId="15">#REF!</definedName>
    <definedName name="BankList" localSheetId="17">#REF!</definedName>
    <definedName name="BankList" localSheetId="0">#REF!</definedName>
    <definedName name="BankList">#REF!</definedName>
    <definedName name="banks">[9]Sheet4!$C$1</definedName>
    <definedName name="Banks_Codes" localSheetId="0">OFFSET([10]Banks!$A$1,0,0,COUNTA([10]Banks!$A:$A),1)</definedName>
    <definedName name="Banks_Codes">OFFSET([10]Banks!$A$1,0,0,COUNTA([10]Banks!$A:$A),1)</definedName>
    <definedName name="Banks_CodesNames" localSheetId="0">OFFSET([10]Banks!$C$1,0,0,COUNTA([10]Banks!$C:$C),1)</definedName>
    <definedName name="Banks_CodesNames">OFFSET([10]Banks!$C$1,0,0,COUNTA([10]Banks!$C:$C),1)</definedName>
    <definedName name="Banks_Names" localSheetId="0">OFFSET([10]Banks!$B$1,0,0,COUNTA([10]Banks!$B:$B),1)</definedName>
    <definedName name="Banks_Names">OFFSET([10]Banks!$B$1,0,0,COUNTA([10]Banks!$B:$B),1)</definedName>
    <definedName name="BNKNAME" localSheetId="7">'[11]מערכת 43 לוח 2'!#REF!</definedName>
    <definedName name="BNKNAME" localSheetId="9">'[11]מערכת 43 לוח 2'!#REF!</definedName>
    <definedName name="BNKNAME" localSheetId="13">'[11]מערכת 43 לוח 2'!#REF!</definedName>
    <definedName name="BNKNAME" localSheetId="15">'[11]מערכת 43 לוח 2'!#REF!</definedName>
    <definedName name="BNKNAME" localSheetId="17">'[11]מערכת 43 לוח 2'!#REF!</definedName>
    <definedName name="BNKNAME">'[11]מערכת 43 לוח 2'!#REF!</definedName>
    <definedName name="bq">[12]veizm_h1!$O$45</definedName>
    <definedName name="ccc" localSheetId="0">OFFSET([6]Sheet7!$G$3,1,0,nROWS-1,1)</definedName>
    <definedName name="ccc">OFFSET([6]Sheet7!$G$3,1,0,nROWS-1,1)</definedName>
    <definedName name="COLNUMBERS" localSheetId="7">#REF!</definedName>
    <definedName name="COLNUMBERS" localSheetId="9">#REF!</definedName>
    <definedName name="COLNUMBERS" localSheetId="13">#REF!</definedName>
    <definedName name="COLNUMBERS" localSheetId="15">#REF!</definedName>
    <definedName name="COLNUMBERS" localSheetId="17">#REF!</definedName>
    <definedName name="COLNUMBERS" localSheetId="0">#REF!</definedName>
    <definedName name="COLNUMBERS">#REF!</definedName>
    <definedName name="copyAr">OFFSET([13]גיליון12!$A$3,COUNTA([13]גיליון12!$B$1:$B$65536),0)</definedName>
    <definedName name="CPI11D1" localSheetId="0">OFFSET([4]Dif1Y!$J$3,0,0,COUNTA([4]Dif1Y!$J:$J)-1)</definedName>
    <definedName name="CPI11D1">OFFSET([4]Dif1Y!$J$3,0,0,COUNTA([4]Dif1Y!$J:$J)-1)</definedName>
    <definedName name="CPI11D10" localSheetId="0">OFFSET([4]Dif10Y!$J$3,0,0,COUNTA([4]Dif10Y!$J:$J)-1)</definedName>
    <definedName name="CPI11D10">OFFSET([4]Dif10Y!$J$3,0,0,COUNTA([4]Dif10Y!$J:$J)-1)</definedName>
    <definedName name="CPI11D15" localSheetId="0">OFFSET([4]Dif15Y!$J$3,0,0,COUNTA([4]Dif15Y!$J:$J)-1)</definedName>
    <definedName name="CPI11D15">OFFSET([4]Dif15Y!$J$3,0,0,COUNTA([4]Dif15Y!$J:$J)-1)</definedName>
    <definedName name="CPI11D25" localSheetId="0">OFFSET([4]Dif25Y!$J$3,0,0,COUNTA([4]Dif25Y!$J:$J)-1)</definedName>
    <definedName name="CPI11D25">OFFSET([4]Dif25Y!$J$3,0,0,COUNTA([4]Dif25Y!$J:$J)-1)</definedName>
    <definedName name="CPI11D5" localSheetId="0">OFFSET([4]Dif5Y!$J$3,0,0,COUNTA([4]Dif5Y!$J:$J)-1)</definedName>
    <definedName name="CPI11D5">OFFSET([4]Dif5Y!$J$3,0,0,COUNTA([4]Dif5Y!$J:$J)-1)</definedName>
    <definedName name="CPI12D1" localSheetId="0">OFFSET([4]Dif1Y!$K$3,0,0,COUNTA([4]Dif1Y!$K:$K)-1)</definedName>
    <definedName name="CPI12D1">OFFSET([4]Dif1Y!$K$3,0,0,COUNTA([4]Dif1Y!$K:$K)-1)</definedName>
    <definedName name="CPI12D10" localSheetId="0">OFFSET([4]Dif10Y!$K$3,0,0,COUNTA([4]Dif10Y!$K:$K)-1)</definedName>
    <definedName name="CPI12D10">OFFSET([4]Dif10Y!$K$3,0,0,COUNTA([4]Dif10Y!$K:$K)-1)</definedName>
    <definedName name="CPI12D15" localSheetId="0">OFFSET([4]Dif15Y!$K$3,0,0,COUNTA([4]Dif15Y!$K:$K)-1)</definedName>
    <definedName name="CPI12D15">OFFSET([4]Dif15Y!$K$3,0,0,COUNTA([4]Dif15Y!$K:$K)-1)</definedName>
    <definedName name="CPI12D25" localSheetId="0">OFFSET([4]Dif25Y!$K$3,0,0,COUNTA([4]Dif25Y!$K:$K)-1)</definedName>
    <definedName name="CPI12D25">OFFSET([4]Dif25Y!$K$3,0,0,COUNTA([4]Dif25Y!$K:$K)-1)</definedName>
    <definedName name="CPI12D5" localSheetId="0">OFFSET([4]Dif5Y!$K$3,0,0,COUNTA([4]Dif5Y!$K:$K)-1)</definedName>
    <definedName name="CPI12D5">OFFSET([4]Dif5Y!$K$3,0,0,COUNTA([4]Dif5Y!$K:$K)-1)</definedName>
    <definedName name="CPI13D1" localSheetId="0">OFFSET([4]Dif1Y!$L$3,0,0,COUNTA([4]Dif1Y!$L:$L)-1)</definedName>
    <definedName name="CPI13D1">OFFSET([4]Dif1Y!$L$3,0,0,COUNTA([4]Dif1Y!$L:$L)-1)</definedName>
    <definedName name="CPI13D10" localSheetId="0">OFFSET([4]Dif10Y!$L$3,0,0,COUNTA([4]Dif10Y!$L:$L)-1)</definedName>
    <definedName name="CPI13D10">OFFSET([4]Dif10Y!$L$3,0,0,COUNTA([4]Dif10Y!$L:$L)-1)</definedName>
    <definedName name="CPI13D15" localSheetId="0">OFFSET([4]Dif15Y!$L$3,0,0,COUNTA([4]Dif15Y!$L:$L)-1)</definedName>
    <definedName name="CPI13D15">OFFSET([4]Dif15Y!$L$3,0,0,COUNTA([4]Dif15Y!$L:$L)-1)</definedName>
    <definedName name="CPI13D25" localSheetId="0">OFFSET([4]Dif25Y!$L$3,0,0,COUNTA([4]Dif25Y!$L:$L)-1)</definedName>
    <definedName name="CPI13D25">OFFSET([4]Dif25Y!$L$3,0,0,COUNTA([4]Dif25Y!$L:$L)-1)</definedName>
    <definedName name="CPI13D5" localSheetId="0">OFFSET([4]Dif5Y!$L$3,0,0,COUNTA([4]Dif5Y!$L:$L)-1)</definedName>
    <definedName name="CPI13D5">OFFSET([4]Dif5Y!$L$3,0,0,COUNTA([4]Dif5Y!$L:$L)-1)</definedName>
    <definedName name="CPI1AAAD1" localSheetId="0">OFFSET([4]Dif1Y!$B$3,0,0,COUNTA([4]Dif1Y!$B:$B)-1)</definedName>
    <definedName name="CPI1AAAD1">OFFSET([4]Dif1Y!$B$3,0,0,COUNTA([4]Dif1Y!$B:$B)-1)</definedName>
    <definedName name="CPI1AAAD10" localSheetId="0">OFFSET([4]Dif10Y!$B$3,0,0,COUNTA([4]Dif10Y!$B:$B)-1)</definedName>
    <definedName name="CPI1AAAD10">OFFSET([4]Dif10Y!$B$3,0,0,COUNTA([4]Dif10Y!$B:$B)-1)</definedName>
    <definedName name="CPI1AAAD15" localSheetId="0">OFFSET([4]Dif15Y!$B$3,0,0,COUNTA([4]Dif15Y!$B:$B)-1)</definedName>
    <definedName name="CPI1AAAD15">OFFSET([4]Dif15Y!$B$3,0,0,COUNTA([4]Dif15Y!$B:$B)-1)</definedName>
    <definedName name="CPI1AAAD25" localSheetId="0">OFFSET([4]Dif25Y!$B$3,0,0,COUNTA([4]Dif25Y!$B:$B)-1)</definedName>
    <definedName name="CPI1AAAD25">OFFSET([4]Dif25Y!$B$3,0,0,COUNTA([4]Dif25Y!$B:$B)-1)</definedName>
    <definedName name="CPI1AAAD5" localSheetId="0">OFFSET([4]Dif5Y!$B$3,0,0,COUNTA([4]Dif5Y!$B:$B)-1)</definedName>
    <definedName name="CPI1AAAD5">OFFSET([4]Dif5Y!$B$3,0,0,COUNTA([4]Dif5Y!$B:$B)-1)</definedName>
    <definedName name="CPI1AAD1" localSheetId="0">OFFSET([4]Dif1Y!$D$3,0,0,COUNTA([4]Dif1Y!$D:$D)-1)</definedName>
    <definedName name="CPI1AAD1">OFFSET([4]Dif1Y!$D$3,0,0,COUNTA([4]Dif1Y!$D:$D)-1)</definedName>
    <definedName name="CPI1AAD10" localSheetId="0">OFFSET([4]Dif10Y!$D$3,0,0,COUNTA([4]Dif10Y!$D:$D)-1)</definedName>
    <definedName name="CPI1AAD10">OFFSET([4]Dif10Y!$D$3,0,0,COUNTA([4]Dif10Y!$D:$D)-1)</definedName>
    <definedName name="CPI1AAD15" localSheetId="0">OFFSET([4]Dif15Y!$D$3,0,0,COUNTA([4]Dif15Y!$D:$D)-1)</definedName>
    <definedName name="CPI1AAD15">OFFSET([4]Dif15Y!$D$3,0,0,COUNTA([4]Dif15Y!$D:$D)-1)</definedName>
    <definedName name="CPI1AAD25" localSheetId="0">OFFSET([4]Dif25Y!$D$3,0,0,COUNTA([4]Dif25Y!$D:$D)-1)</definedName>
    <definedName name="CPI1AAD25">OFFSET([4]Dif25Y!$D$3,0,0,COUNTA([4]Dif25Y!$D:$D)-1)</definedName>
    <definedName name="CPI1AAD5" localSheetId="0">OFFSET([4]Dif5Y!$D$3,0,0,COUNTA([4]Dif5Y!$D:$D)-1)</definedName>
    <definedName name="CPI1AAD5">OFFSET([4]Dif5Y!$D$3,0,0,COUNTA([4]Dif5Y!$D:$D)-1)</definedName>
    <definedName name="CPI1AAMINUSD1" localSheetId="0">OFFSET([4]Dif1Y!$E$3,0,0,COUNTA([4]Dif1Y!$E:$E)-1)</definedName>
    <definedName name="CPI1AAMINUSD1">OFFSET([4]Dif1Y!$E$3,0,0,COUNTA([4]Dif1Y!$E:$E)-1)</definedName>
    <definedName name="CPI1AAMINUSD10" localSheetId="0">OFFSET([4]Dif10Y!$E$3,0,0,COUNTA([4]Dif10Y!$E:$E)-1)</definedName>
    <definedName name="CPI1AAMINUSD10">OFFSET([4]Dif10Y!$E$3,0,0,COUNTA([4]Dif10Y!$E:$E)-1)</definedName>
    <definedName name="CPI1AAMINUSD15" localSheetId="0">OFFSET([4]Dif15Y!$E$3,0,0,COUNTA([4]Dif15Y!$E:$E)-1)</definedName>
    <definedName name="CPI1AAMINUSD15">OFFSET([4]Dif15Y!$E$3,0,0,COUNTA([4]Dif15Y!$E:$E)-1)</definedName>
    <definedName name="CPI1AAMINUSD25" localSheetId="0">OFFSET([4]Dif25Y!$E$3,0,0,COUNTA([4]Dif25Y!$E:$E)-1)</definedName>
    <definedName name="CPI1AAMINUSD25">OFFSET([4]Dif25Y!$E$3,0,0,COUNTA([4]Dif25Y!$E:$E)-1)</definedName>
    <definedName name="CPI1AAMINUSD5" localSheetId="0">OFFSET([4]Dif5Y!$E$3,0,0,COUNTA([4]Dif5Y!$E:$E)-1)</definedName>
    <definedName name="CPI1AAMINUSD5">OFFSET([4]Dif5Y!$E$3,0,0,COUNTA([4]Dif5Y!$E:$E)-1)</definedName>
    <definedName name="CPI1AAPLUSD1" localSheetId="0">OFFSET([4]Dif1Y!$C$3,0,0,COUNTA([4]Dif1Y!$C:$C)-1)</definedName>
    <definedName name="CPI1AAPLUSD1">OFFSET([4]Dif1Y!$C$3,0,0,COUNTA([4]Dif1Y!$C:$C)-1)</definedName>
    <definedName name="CPI1AAPLUSD10" localSheetId="0">OFFSET([4]Dif10Y!$C$3,0,0,COUNTA([4]Dif10Y!$C:$C)-1)</definedName>
    <definedName name="CPI1AAPLUSD10">OFFSET([4]Dif10Y!$C$3,0,0,COUNTA([4]Dif10Y!$C:$C)-1)</definedName>
    <definedName name="CPI1AAPLUSD15" localSheetId="0">OFFSET([4]Dif15Y!$C$3,0,0,COUNTA([4]Dif15Y!$C:$C)-1)</definedName>
    <definedName name="CPI1AAPLUSD15">OFFSET([4]Dif15Y!$C$3,0,0,COUNTA([4]Dif15Y!$C:$C)-1)</definedName>
    <definedName name="CPI1AAPLUSD25" localSheetId="0">OFFSET([4]Dif25Y!$C$3,0,0,COUNTA([4]Dif25Y!$C:$C)-1)</definedName>
    <definedName name="CPI1AAPLUSD25">OFFSET([4]Dif25Y!$C$3,0,0,COUNTA([4]Dif25Y!$C:$C)-1)</definedName>
    <definedName name="CPI1AAPLUSD5" localSheetId="0">OFFSET([4]Dif5Y!$C$3,0,0,COUNTA([4]Dif5Y!$C:$C)-1)</definedName>
    <definedName name="CPI1AAPLUSD5">OFFSET([4]Dif5Y!$C$3,0,0,COUNTA([4]Dif5Y!$C:$C)-1)</definedName>
    <definedName name="CPI1AD1" localSheetId="0">OFFSET([4]Dif1Y!$G$3,0,0,COUNTA([4]Dif1Y!$G:$G)-1)</definedName>
    <definedName name="CPI1AD1">OFFSET([4]Dif1Y!$G$3,0,0,COUNTA([4]Dif1Y!$G:$G)-1)</definedName>
    <definedName name="CPI1AD10" localSheetId="0">OFFSET([4]Dif10Y!$G$3,0,0,COUNTA([4]Dif10Y!$G:$G)-1)</definedName>
    <definedName name="CPI1AD10">OFFSET([4]Dif10Y!$G$3,0,0,COUNTA([4]Dif10Y!$G:$G)-1)</definedName>
    <definedName name="CPI1AD15" localSheetId="0">OFFSET([4]Dif15Y!$G$3,0,0,COUNTA([4]Dif15Y!$G:$G)-1)</definedName>
    <definedName name="CPI1AD15">OFFSET([4]Dif15Y!$G$3,0,0,COUNTA([4]Dif15Y!$G:$G)-1)</definedName>
    <definedName name="CPI1AD25" localSheetId="0">OFFSET([4]Dif25Y!$G$3,0,0,COUNTA([4]Dif25Y!$G:$G)-1)</definedName>
    <definedName name="CPI1AD25">OFFSET([4]Dif25Y!$G$3,0,0,COUNTA([4]Dif25Y!$G:$G)-1)</definedName>
    <definedName name="CPI1AD5" localSheetId="0">OFFSET([4]Dif5Y!$G$3,0,0,COUNTA([4]Dif5Y!$G:$G)-1)</definedName>
    <definedName name="CPI1AD5">OFFSET([4]Dif5Y!$G$3,0,0,COUNTA([4]Dif5Y!$G:$G)-1)</definedName>
    <definedName name="CPI1AMINUSD1" localSheetId="0">OFFSET([4]Dif1Y!$H$3,0,0,COUNTA([4]Dif1Y!$H:$H)-1)</definedName>
    <definedName name="CPI1AMINUSD1">OFFSET([4]Dif1Y!$H$3,0,0,COUNTA([4]Dif1Y!$H:$H)-1)</definedName>
    <definedName name="CPI1AMINUSD10" localSheetId="0">OFFSET([4]Dif10Y!$H$3,0,0,COUNTA([4]Dif10Y!$H:$H)-1)</definedName>
    <definedName name="CPI1AMINUSD10">OFFSET([4]Dif10Y!$H$3,0,0,COUNTA([4]Dif10Y!$H:$H)-1)</definedName>
    <definedName name="CPI1AMINUSD15" localSheetId="0">OFFSET([4]Dif15Y!$H$3,0,0,COUNTA([4]Dif15Y!$H:$H)-1)</definedName>
    <definedName name="CPI1AMINUSD15">OFFSET([4]Dif15Y!$H$3,0,0,COUNTA([4]Dif15Y!$H:$H)-1)</definedName>
    <definedName name="CPI1AMINUSD25" localSheetId="0">OFFSET([4]Dif25Y!$H$3,0,0,COUNTA([4]Dif25Y!$H:$H)-1)</definedName>
    <definedName name="CPI1AMINUSD25">OFFSET([4]Dif25Y!$H$3,0,0,COUNTA([4]Dif25Y!$H:$H)-1)</definedName>
    <definedName name="CPI1AMINUSD5" localSheetId="0">OFFSET([4]Dif5Y!$H$3,0,0,COUNTA([4]Dif5Y!$H:$H)-1)</definedName>
    <definedName name="CPI1AMINUSD5">OFFSET([4]Dif5Y!$H$3,0,0,COUNTA([4]Dif5Y!$H:$H)-1)</definedName>
    <definedName name="CPI1APLUSD1" localSheetId="0">OFFSET([4]Dif1Y!$F$3,0,0,COUNTA([4]Dif1Y!$F:$F)-1)</definedName>
    <definedName name="CPI1APLUSD1">OFFSET([4]Dif1Y!$F$3,0,0,COUNTA([4]Dif1Y!$F:$F)-1)</definedName>
    <definedName name="CPI1APLUSD10" localSheetId="0">OFFSET([4]Dif10Y!$F$3,0,0,COUNTA([4]Dif10Y!$F:$F)-1)</definedName>
    <definedName name="CPI1APLUSD10">OFFSET([4]Dif10Y!$F$3,0,0,COUNTA([4]Dif10Y!$F:$F)-1)</definedName>
    <definedName name="CPI1APLUSD15" localSheetId="0">OFFSET([4]Dif15Y!$F$3,0,0,COUNTA([4]Dif15Y!$F:$F)-1)</definedName>
    <definedName name="CPI1APLUSD15">OFFSET([4]Dif15Y!$F$3,0,0,COUNTA([4]Dif15Y!$F:$F)-1)</definedName>
    <definedName name="CPI1APLUSD25" localSheetId="0">OFFSET([4]Dif25Y!$F$3,0,0,COUNTA([4]Dif25Y!$F:$F)-1)</definedName>
    <definedName name="CPI1APLUSD25">OFFSET([4]Dif25Y!$F$3,0,0,COUNTA([4]Dif25Y!$F:$F)-1)</definedName>
    <definedName name="CPI1APLUSD5" localSheetId="0">OFFSET([4]Dif5Y!$F$3,0,0,COUNTA([4]Dif5Y!$F:$F)-1)</definedName>
    <definedName name="CPI1APLUSD5">OFFSET([4]Dif5Y!$F$3,0,0,COUNTA([4]Dif5Y!$F:$F)-1)</definedName>
    <definedName name="CPI1BBBPLUSD1" localSheetId="0">OFFSET([4]Dif1Y!$I$3,0,0,COUNTA([4]Dif1Y!$I:$I)-1)</definedName>
    <definedName name="CPI1BBBPLUSD1">OFFSET([4]Dif1Y!$I$3,0,0,COUNTA([4]Dif1Y!$I:$I)-1)</definedName>
    <definedName name="CPI1BBBPLUSD10" localSheetId="0">OFFSET([4]Dif10Y!$I$3,0,0,COUNTA([4]Dif10Y!$I:$I)-1)</definedName>
    <definedName name="CPI1BBBPLUSD10">OFFSET([4]Dif10Y!$I$3,0,0,COUNTA([4]Dif10Y!$I:$I)-1)</definedName>
    <definedName name="CPI1BBBPLUSD15" localSheetId="0">OFFSET([4]Dif15Y!$I$3,0,0,COUNTA([4]Dif15Y!$I:$I)-1)</definedName>
    <definedName name="CPI1BBBPLUSD15">OFFSET([4]Dif15Y!$I$3,0,0,COUNTA([4]Dif15Y!$I:$I)-1)</definedName>
    <definedName name="CPI1BBBPLUSD25" localSheetId="0">OFFSET([4]Dif25Y!$I$3,0,0,COUNTA([4]Dif25Y!$I:$I)-1)</definedName>
    <definedName name="CPI1BBBPLUSD25">OFFSET([4]Dif25Y!$I$3,0,0,COUNTA([4]Dif25Y!$I:$I)-1)</definedName>
    <definedName name="CPI1BBBPLUSD5" localSheetId="0">OFFSET([4]Dif5Y!$I$3,0,0,COUNTA([4]Dif5Y!$I:$I)-1)</definedName>
    <definedName name="CPI1BBBPLUSD5">OFFSET([4]Dif5Y!$I$3,0,0,COUNTA([4]Dif5Y!$I:$I)-1)</definedName>
    <definedName name="CPI1Y1" localSheetId="7">OFFSET([14]Seq1Y!#REF!,0,0,COUNTA([14]Seq1Y!#REF!)-1)</definedName>
    <definedName name="CPI1Y1" localSheetId="9">OFFSET([14]Seq1Y!#REF!,0,0,COUNTA([14]Seq1Y!#REF!)-1)</definedName>
    <definedName name="CPI1Y1" localSheetId="13">OFFSET([14]Seq1Y!#REF!,0,0,COUNTA([14]Seq1Y!#REF!)-1)</definedName>
    <definedName name="CPI1Y1" localSheetId="15">OFFSET([14]Seq1Y!#REF!,0,0,COUNTA([14]Seq1Y!#REF!)-1)</definedName>
    <definedName name="CPI1Y1" localSheetId="17">OFFSET([14]Seq1Y!#REF!,0,0,COUNTA([14]Seq1Y!#REF!)-1)</definedName>
    <definedName name="CPI1Y1" localSheetId="0">OFFSET([14]Seq1Y!#REF!,0,0,COUNTA([14]Seq1Y!#REF!)-1)</definedName>
    <definedName name="CPI1Y1">OFFSET([14]Seq1Y!#REF!,0,0,COUNTA([14]Seq1Y!#REF!)-1)</definedName>
    <definedName name="CPI1Y10" localSheetId="0">OFFSET([4]Seq10y!$K$3,0,0,COUNTA([4]Seq10y!$K:$K)-1)</definedName>
    <definedName name="CPI1Y10">OFFSET([4]Seq10y!$K$3,0,0,COUNTA([4]Seq10y!$K:$K)-1)</definedName>
    <definedName name="CPI1Y15" localSheetId="0">OFFSET([4]Seq15Y!$K$3,0,0,COUNTA([4]Seq15Y!$K:$K)-1)</definedName>
    <definedName name="CPI1Y15">OFFSET([4]Seq15Y!$K$3,0,0,COUNTA([4]Seq15Y!$K:$K)-1)</definedName>
    <definedName name="CPI1Y25" localSheetId="0">OFFSET([4]Seq25Y!$K$3,0,0,COUNTA([4]Seq25Y!$K:$K)-1)</definedName>
    <definedName name="CPI1Y25">OFFSET([4]Seq25Y!$K$3,0,0,COUNTA([4]Seq25Y!$K:$K)-1)</definedName>
    <definedName name="CPI1Y5" localSheetId="0">OFFSET([4]Seq5Y!$K$3,0,0,COUNTA([4]Seq5Y!$K:$K)-1)</definedName>
    <definedName name="CPI1Y5">OFFSET([4]Seq5Y!$K$3,0,0,COUNTA([4]Seq5Y!$K:$K)-1)</definedName>
    <definedName name="CPI2Y1" localSheetId="7">OFFSET([14]Seq1Y!#REF!,0,0,COUNTA([14]Seq1Y!#REF!)-1)</definedName>
    <definedName name="CPI2Y1" localSheetId="9">OFFSET([14]Seq1Y!#REF!,0,0,COUNTA([14]Seq1Y!#REF!)-1)</definedName>
    <definedName name="CPI2Y1" localSheetId="13">OFFSET([14]Seq1Y!#REF!,0,0,COUNTA([14]Seq1Y!#REF!)-1)</definedName>
    <definedName name="CPI2Y1" localSheetId="15">OFFSET([14]Seq1Y!#REF!,0,0,COUNTA([14]Seq1Y!#REF!)-1)</definedName>
    <definedName name="CPI2Y1" localSheetId="17">OFFSET([14]Seq1Y!#REF!,0,0,COUNTA([14]Seq1Y!#REF!)-1)</definedName>
    <definedName name="CPI2Y1" localSheetId="0">OFFSET([14]Seq1Y!#REF!,0,0,COUNTA([14]Seq1Y!#REF!)-1)</definedName>
    <definedName name="CPI2Y1">OFFSET([14]Seq1Y!#REF!,0,0,COUNTA([14]Seq1Y!#REF!)-1)</definedName>
    <definedName name="CPI2Y10" localSheetId="0">OFFSET([4]Seq10y!$L$3,0,0,COUNTA([4]Seq10y!$L:$L)-1)</definedName>
    <definedName name="CPI2Y10">OFFSET([4]Seq10y!$L$3,0,0,COUNTA([4]Seq10y!$L:$L)-1)</definedName>
    <definedName name="CPI2Y15" localSheetId="0">OFFSET([4]Seq15Y!$L$3,0,0,COUNTA([4]Seq15Y!$L:$L)-1)</definedName>
    <definedName name="CPI2Y15">OFFSET([4]Seq15Y!$L$3,0,0,COUNTA([4]Seq15Y!$L:$L)-1)</definedName>
    <definedName name="CPI2Y25" localSheetId="0">OFFSET([4]Seq25Y!$L$3,0,0,COUNTA([4]Seq25Y!$L:$L)-1)</definedName>
    <definedName name="CPI2Y25">OFFSET([4]Seq25Y!$L$3,0,0,COUNTA([4]Seq25Y!$L:$L)-1)</definedName>
    <definedName name="CPI2Y5" localSheetId="0">OFFSET([4]Seq5Y!$L$3,0,0,COUNTA([4]Seq5Y!$L:$L)-1)</definedName>
    <definedName name="CPI2Y5">OFFSET([4]Seq5Y!$L$3,0,0,COUNTA([4]Seq5Y!$L:$L)-1)</definedName>
    <definedName name="CPI3Y1" localSheetId="7">OFFSET([14]Seq1Y!#REF!,0,0,COUNTA([14]Seq1Y!#REF!)-1)</definedName>
    <definedName name="CPI3Y1" localSheetId="9">OFFSET([14]Seq1Y!#REF!,0,0,COUNTA([14]Seq1Y!#REF!)-1)</definedName>
    <definedName name="CPI3Y1" localSheetId="13">OFFSET([14]Seq1Y!#REF!,0,0,COUNTA([14]Seq1Y!#REF!)-1)</definedName>
    <definedName name="CPI3Y1" localSheetId="15">OFFSET([14]Seq1Y!#REF!,0,0,COUNTA([14]Seq1Y!#REF!)-1)</definedName>
    <definedName name="CPI3Y1" localSheetId="17">OFFSET([14]Seq1Y!#REF!,0,0,COUNTA([14]Seq1Y!#REF!)-1)</definedName>
    <definedName name="CPI3Y1" localSheetId="0">OFFSET([14]Seq1Y!#REF!,0,0,COUNTA([14]Seq1Y!#REF!)-1)</definedName>
    <definedName name="CPI3Y1">OFFSET([14]Seq1Y!#REF!,0,0,COUNTA([14]Seq1Y!#REF!)-1)</definedName>
    <definedName name="CPI3Y10" localSheetId="0">OFFSET([4]Seq10y!$M$3,0,0,COUNTA([4]Seq10y!$M:$M)-1)</definedName>
    <definedName name="CPI3Y10">OFFSET([4]Seq10y!$M$3,0,0,COUNTA([4]Seq10y!$M:$M)-1)</definedName>
    <definedName name="CPI3Y15" localSheetId="0">OFFSET([4]Seq15Y!$M$3,0,0,COUNTA([4]Seq15Y!$M:$M)-1)</definedName>
    <definedName name="CPI3Y15">OFFSET([4]Seq15Y!$M$3,0,0,COUNTA([4]Seq15Y!$M:$M)-1)</definedName>
    <definedName name="CPI3Y25" localSheetId="0">OFFSET([4]Seq25Y!$M$3,0,0,COUNTA([4]Seq25Y!$M:$M)-1)</definedName>
    <definedName name="CPI3Y25">OFFSET([4]Seq25Y!$M$3,0,0,COUNTA([4]Seq25Y!$M:$M)-1)</definedName>
    <definedName name="CPI3Y5" localSheetId="0">OFFSET([4]Seq5Y!$M$3,0,0,COUNTA([4]Seq5Y!$M:$M)-1)</definedName>
    <definedName name="CPI3Y5">OFFSET([4]Seq5Y!$M$3,0,0,COUNTA([4]Seq5Y!$M:$M)-1)</definedName>
    <definedName name="CPIA" localSheetId="0">OFFSET([4]Seq1!$H$3,0,0,COUNTA([4]Seq1!$H:$H)-1)</definedName>
    <definedName name="CPIA">OFFSET([4]Seq1!$H$3,0,0,COUNTA([4]Seq1!$H:$H)-1)</definedName>
    <definedName name="CPIAA" localSheetId="0">OFFSET([4]Seq1!$E$3,0,0,COUNTA([4]Seq1!$E:$E)-1)</definedName>
    <definedName name="CPIAA">OFFSET([4]Seq1!$E$3,0,0,COUNTA([4]Seq1!$E:$E)-1)</definedName>
    <definedName name="CPIAAA" localSheetId="0">OFFSET([4]Seq1!$C$3,0,0,COUNTA([4]Seq1!$C:$C)-1)</definedName>
    <definedName name="CPIAAA">OFFSET([4]Seq1!$C$3,0,0,COUNTA([4]Seq1!$C:$C)-1)</definedName>
    <definedName name="CPIAAAY1" localSheetId="0">OFFSET([14]Seq1Y!$C$3,0,0,COUNTA([14]Seq1Y!$C:$C)-1)</definedName>
    <definedName name="CPIAAAY1">OFFSET([14]Seq1Y!$C$3,0,0,COUNTA([14]Seq1Y!$C:$C)-1)</definedName>
    <definedName name="CPIAAAY10" localSheetId="0">OFFSET([4]Seq10y!$C$3,0,0,COUNTA([4]Seq10y!$C:$C)-1)</definedName>
    <definedName name="CPIAAAY10">OFFSET([4]Seq10y!$C$3,0,0,COUNTA([4]Seq10y!$C:$C)-1)</definedName>
    <definedName name="CPIAAAY15" localSheetId="0">OFFSET([4]Seq15Y!$C$3,0,0,COUNTA([4]Seq15Y!$C:$C)-1)</definedName>
    <definedName name="CPIAAAY15">OFFSET([4]Seq15Y!$C$3,0,0,COUNTA([4]Seq15Y!$C:$C)-1)</definedName>
    <definedName name="CPIAAAY25" localSheetId="0">OFFSET([4]Seq25Y!$C$3,0,0,COUNTA([4]Seq25Y!$C:$C)-1)</definedName>
    <definedName name="CPIAAAY25">OFFSET([4]Seq25Y!$C$3,0,0,COUNTA([4]Seq25Y!$C:$C)-1)</definedName>
    <definedName name="CPIAAAY5" localSheetId="0">OFFSET([4]Seq5Y!$C$3,0,0,COUNTA([4]Seq5Y!$C:$C)-1)</definedName>
    <definedName name="CPIAAAY5">OFFSET([4]Seq5Y!$C$3,0,0,COUNTA([4]Seq5Y!$C:$C)-1)</definedName>
    <definedName name="CPIAAMINUS" localSheetId="0">OFFSET([4]Seq1!$F$3,0,0,COUNTA([4]Seq1!$F:$F)-1)</definedName>
    <definedName name="CPIAAMINUS">OFFSET([4]Seq1!$F$3,0,0,COUNTA([4]Seq1!$F:$F)-1)</definedName>
    <definedName name="CPIAAMINUSY1" localSheetId="0">OFFSET([14]Seq1Y!$F$3,0,0,COUNTA([14]Seq1Y!$F:$F)-1)</definedName>
    <definedName name="CPIAAMINUSY1">OFFSET([14]Seq1Y!$F$3,0,0,COUNTA([14]Seq1Y!$F:$F)-1)</definedName>
    <definedName name="CPIAAMINUSY10" localSheetId="0">OFFSET([4]Seq10y!$F$3,0,0,COUNTA([4]Seq10y!$F:$F)-1)</definedName>
    <definedName name="CPIAAMINUSY10">OFFSET([4]Seq10y!$F$3,0,0,COUNTA([4]Seq10y!$F:$F)-1)</definedName>
    <definedName name="CPIAAMINUSY15" localSheetId="0">OFFSET([4]Seq15Y!$F$3,0,0,COUNTA([4]Seq15Y!$F:$F)-1)</definedName>
    <definedName name="CPIAAMINUSY15">OFFSET([4]Seq15Y!$F$3,0,0,COUNTA([4]Seq15Y!$F:$F)-1)</definedName>
    <definedName name="CPIAAMINUSY25" localSheetId="0">OFFSET([4]Seq25Y!$F$3,0,0,COUNTA([4]Seq25Y!$F:$F)-1)</definedName>
    <definedName name="CPIAAMINUSY25">OFFSET([4]Seq25Y!$F$3,0,0,COUNTA([4]Seq25Y!$F:$F)-1)</definedName>
    <definedName name="CPIAAMINUSY5" localSheetId="0">OFFSET([4]Seq5Y!$F$3,0,0,COUNTA([4]Seq5Y!$F:$F)-1)</definedName>
    <definedName name="CPIAAMINUSY5">OFFSET([4]Seq5Y!$F$3,0,0,COUNTA([4]Seq5Y!$F:$F)-1)</definedName>
    <definedName name="CPIAAPLUS" localSheetId="0">OFFSET([4]Seq1!$D$3,0,0,COUNTA([4]Seq1!$D:$D)-1)</definedName>
    <definedName name="CPIAAPLUS">OFFSET([4]Seq1!$D$3,0,0,COUNTA([4]Seq1!$D:$D)-1)</definedName>
    <definedName name="CPIAAPLUSY1" localSheetId="0">OFFSET([14]Seq1Y!$D$3,0,0,COUNTA([14]Seq1Y!$D:$D)-1)</definedName>
    <definedName name="CPIAAPLUSY1">OFFSET([14]Seq1Y!$D$3,0,0,COUNTA([14]Seq1Y!$D:$D)-1)</definedName>
    <definedName name="CPIAAPLUSY10" localSheetId="0">OFFSET([4]Seq10y!$D$3,0,0,COUNTA([4]Seq10y!$D:$D)-1)</definedName>
    <definedName name="CPIAAPLUSY10">OFFSET([4]Seq10y!$D$3,0,0,COUNTA([4]Seq10y!$D:$D)-1)</definedName>
    <definedName name="CPIAAPLUSY15" localSheetId="0">OFFSET([4]Seq15Y!$D$3,0,0,COUNTA([4]Seq15Y!$D:$D)-1)</definedName>
    <definedName name="CPIAAPLUSY15">OFFSET([4]Seq15Y!$D$3,0,0,COUNTA([4]Seq15Y!$D:$D)-1)</definedName>
    <definedName name="CPIAAPLUSY25" localSheetId="0">OFFSET([4]Seq25Y!$D$3,0,0,COUNTA([4]Seq25Y!$D:$D)-1)</definedName>
    <definedName name="CPIAAPLUSY25">OFFSET([4]Seq25Y!$D$3,0,0,COUNTA([4]Seq25Y!$D:$D)-1)</definedName>
    <definedName name="CPIAAPLUSY5" localSheetId="0">OFFSET([4]Seq5Y!$D$3,0,0,COUNTA([4]Seq5Y!$D:$D)-1)</definedName>
    <definedName name="CPIAAPLUSY5">OFFSET([4]Seq5Y!$D$3,0,0,COUNTA([4]Seq5Y!$D:$D)-1)</definedName>
    <definedName name="CPIAAY1" localSheetId="0">OFFSET([14]Seq1Y!$E$3,0,0,COUNTA([14]Seq1Y!$E:$E)-1)</definedName>
    <definedName name="CPIAAY1">OFFSET([14]Seq1Y!$E$3,0,0,COUNTA([14]Seq1Y!$E:$E)-1)</definedName>
    <definedName name="CPIAAY10" localSheetId="0">OFFSET([4]Seq10y!$E$3,0,0,COUNTA([4]Seq10y!$E:$E)-1)</definedName>
    <definedName name="CPIAAY10">OFFSET([4]Seq10y!$E$3,0,0,COUNTA([4]Seq10y!$E:$E)-1)</definedName>
    <definedName name="CPIAAY15" localSheetId="0">OFFSET([4]Seq15Y!$E$3,0,0,COUNTA([4]Seq15Y!$E:$E)-1)</definedName>
    <definedName name="CPIAAY15">OFFSET([4]Seq15Y!$E$3,0,0,COUNTA([4]Seq15Y!$E:$E)-1)</definedName>
    <definedName name="CPIAAY25" localSheetId="0">OFFSET([4]Seq25Y!$E$3,0,0,COUNTA([4]Seq25Y!$E:$E)-1)</definedName>
    <definedName name="CPIAAY25">OFFSET([4]Seq25Y!$E$3,0,0,COUNTA([4]Seq25Y!$E:$E)-1)</definedName>
    <definedName name="CPIAAY5" localSheetId="0">OFFSET([4]Seq5Y!$E$3,0,0,COUNTA([4]Seq5Y!$E:$E)-1)</definedName>
    <definedName name="CPIAAY5">OFFSET([4]Seq5Y!$E$3,0,0,COUNTA([4]Seq5Y!$E:$E)-1)</definedName>
    <definedName name="CPIAMINUS" localSheetId="0">OFFSET([4]Seq1!$I$3,0,0,COUNTA([4]Seq1!$I:$I)-1)</definedName>
    <definedName name="CPIAMINUS">OFFSET([4]Seq1!$I$3,0,0,COUNTA([4]Seq1!$I:$I)-1)</definedName>
    <definedName name="CPIAMINUSY1" localSheetId="0">OFFSET([14]Seq1Y!$I$3,0,0,COUNTA([14]Seq1Y!$I:$I)-1)</definedName>
    <definedName name="CPIAMINUSY1">OFFSET([14]Seq1Y!$I$3,0,0,COUNTA([14]Seq1Y!$I:$I)-1)</definedName>
    <definedName name="CPIAMINUSY10" localSheetId="0">OFFSET([4]Seq10y!$I$3,0,0,COUNTA([4]Seq10y!$I:$I)-1)</definedName>
    <definedName name="CPIAMINUSY10">OFFSET([4]Seq10y!$I$3,0,0,COUNTA([4]Seq10y!$I:$I)-1)</definedName>
    <definedName name="CPIAMINUSY15" localSheetId="0">OFFSET([4]Seq15Y!$I$3,0,0,COUNTA([4]Seq15Y!$I:$I)-1)</definedName>
    <definedName name="CPIAMINUSY15">OFFSET([4]Seq15Y!$I$3,0,0,COUNTA([4]Seq15Y!$I:$I)-1)</definedName>
    <definedName name="CPIAMINUSY25" localSheetId="0">OFFSET([4]Seq25Y!$I$3,0,0,COUNTA([4]Seq25Y!$I:$I)-1)</definedName>
    <definedName name="CPIAMINUSY25">OFFSET([4]Seq25Y!$I$3,0,0,COUNTA([4]Seq25Y!$I:$I)-1)</definedName>
    <definedName name="CPIAMINUSY5" localSheetId="0">OFFSET([4]Seq5Y!$I$3,0,0,COUNTA([4]Seq5Y!$I:$I)-1)</definedName>
    <definedName name="CPIAMINUSY5">OFFSET([4]Seq5Y!$I$3,0,0,COUNTA([4]Seq5Y!$I:$I)-1)</definedName>
    <definedName name="CPIAPLUS" localSheetId="0">OFFSET([4]Seq1!$G$3,0,0,COUNTA([4]Seq1!$G:$G)-1)</definedName>
    <definedName name="CPIAPLUS">OFFSET([4]Seq1!$G$3,0,0,COUNTA([4]Seq1!$G:$G)-1)</definedName>
    <definedName name="CPIAPLUSY1" localSheetId="0">OFFSET([14]Seq1Y!$G$3,0,0,COUNTA([14]Seq1Y!$G:$G)-1)</definedName>
    <definedName name="CPIAPLUSY1">OFFSET([14]Seq1Y!$G$3,0,0,COUNTA([14]Seq1Y!$G:$G)-1)</definedName>
    <definedName name="CPIAPLUSY10" localSheetId="0">OFFSET([4]Seq10y!$G$3,0,0,COUNTA([4]Seq10y!$G:$G)-1)</definedName>
    <definedName name="CPIAPLUSY10">OFFSET([4]Seq10y!$G$3,0,0,COUNTA([4]Seq10y!$G:$G)-1)</definedName>
    <definedName name="CPIAPLUSY15" localSheetId="0">OFFSET([4]Seq15Y!$G$3,0,0,COUNTA([4]Seq15Y!$G:$G)-1)</definedName>
    <definedName name="CPIAPLUSY15">OFFSET([4]Seq15Y!$G$3,0,0,COUNTA([4]Seq15Y!$G:$G)-1)</definedName>
    <definedName name="CPIAPLUSY25" localSheetId="0">OFFSET([4]Seq25Y!$G$3,0,0,COUNTA([4]Seq25Y!$G:$G)-1)</definedName>
    <definedName name="CPIAPLUSY25">OFFSET([4]Seq25Y!$G$3,0,0,COUNTA([4]Seq25Y!$G:$G)-1)</definedName>
    <definedName name="CPIAPLUSY5" localSheetId="0">OFFSET([4]Seq5Y!$G$3,0,0,COUNTA([4]Seq5Y!$G:$G)-1)</definedName>
    <definedName name="CPIAPLUSY5">OFFSET([4]Seq5Y!$G$3,0,0,COUNTA([4]Seq5Y!$G:$G)-1)</definedName>
    <definedName name="CPIAY1" localSheetId="0">OFFSET([14]Seq1Y!$H$3,0,0,COUNTA([14]Seq1Y!$H:$H)-1)</definedName>
    <definedName name="CPIAY1">OFFSET([14]Seq1Y!$H$3,0,0,COUNTA([14]Seq1Y!$H:$H)-1)</definedName>
    <definedName name="CPIAY10" localSheetId="0">OFFSET([4]Seq10y!$H$3,0,0,COUNTA([4]Seq10y!$H:$H)-1)</definedName>
    <definedName name="CPIAY10">OFFSET([4]Seq10y!$H$3,0,0,COUNTA([4]Seq10y!$H:$H)-1)</definedName>
    <definedName name="CPIAY15" localSheetId="0">OFFSET([4]Seq15Y!$H$3,0,0,COUNTA([4]Seq15Y!$H:$H)-1)</definedName>
    <definedName name="CPIAY15">OFFSET([4]Seq15Y!$H$3,0,0,COUNTA([4]Seq15Y!$H:$H)-1)</definedName>
    <definedName name="CPIAY25" localSheetId="0">OFFSET([4]Seq25Y!$H$3,0,0,COUNTA([4]Seq25Y!$H:$H)-1)</definedName>
    <definedName name="CPIAY25">OFFSET([4]Seq25Y!$H$3,0,0,COUNTA([4]Seq25Y!$H:$H)-1)</definedName>
    <definedName name="CPIAY5" localSheetId="0">OFFSET([4]Seq5Y!$H$3,0,0,COUNTA([4]Seq5Y!$H:$H)-1)</definedName>
    <definedName name="CPIAY5">OFFSET([4]Seq5Y!$H$3,0,0,COUNTA([4]Seq5Y!$H:$H)-1)</definedName>
    <definedName name="CPIBBBPLUS" localSheetId="0">OFFSET([4]Seq1!$J$3,0,0,COUNTA([4]Seq1!$J:$J)-1)</definedName>
    <definedName name="CPIBBBPLUS">OFFSET([4]Seq1!$J$3,0,0,COUNTA([4]Seq1!$J:$J)-1)</definedName>
    <definedName name="CPIBBBPLUSY1" localSheetId="0">OFFSET([14]Seq1Y!$J$3,0,0,COUNTA([14]Seq1Y!$J:$J)-1)</definedName>
    <definedName name="CPIBBBPLUSY1">OFFSET([14]Seq1Y!$J$3,0,0,COUNTA([14]Seq1Y!$J:$J)-1)</definedName>
    <definedName name="CPIBBBPLUSY10" localSheetId="0">OFFSET([4]Seq10y!$J$3,0,0,COUNTA([4]Seq10y!$J:$J)-1)</definedName>
    <definedName name="CPIBBBPLUSY10">OFFSET([4]Seq10y!$J$3,0,0,COUNTA([4]Seq10y!$J:$J)-1)</definedName>
    <definedName name="CPIBBBPLUSY15" localSheetId="0">OFFSET([4]Seq15Y!$J$3,0,0,COUNTA([4]Seq15Y!$J:$J)-1)</definedName>
    <definedName name="CPIBBBPLUSY15">OFFSET([4]Seq15Y!$J$3,0,0,COUNTA([4]Seq15Y!$J:$J)-1)</definedName>
    <definedName name="CPIBBBPLUSY25" localSheetId="0">OFFSET([4]Seq25Y!$J$3,0,0,COUNTA([4]Seq25Y!$J:$J)-1)</definedName>
    <definedName name="CPIBBBPLUSY25">OFFSET([4]Seq25Y!$J$3,0,0,COUNTA([4]Seq25Y!$J:$J)-1)</definedName>
    <definedName name="CPIBBBPLUSY5" localSheetId="0">OFFSET([4]Seq5Y!$J$3,0,0,COUNTA([4]Seq5Y!$J:$J)-1)</definedName>
    <definedName name="CPIBBBPLUSY5">OFFSET([4]Seq5Y!$J$3,0,0,COUNTA([4]Seq5Y!$J:$J)-1)</definedName>
    <definedName name="cpiRF" localSheetId="0">OFFSET([4]Seq1!$B$3,0,0,COUNTA([4]Seq1!$B:$B)-1)</definedName>
    <definedName name="cpiRF">OFFSET([4]Seq1!$B$3,0,0,COUNTA([4]Seq1!$B:$B)-1)</definedName>
    <definedName name="cpiRFY1" localSheetId="0">OFFSET([14]Seq1Y!$B$3,0,0,COUNTA([14]Seq1Y!$B:$B)-1)</definedName>
    <definedName name="cpiRFY1">OFFSET([14]Seq1Y!$B$3,0,0,COUNTA([14]Seq1Y!$B:$B)-1)</definedName>
    <definedName name="cpiRFY10" localSheetId="0">OFFSET([4]Seq10y!$B$3,0,0,COUNTA([4]Seq10y!$B:$B)-1)</definedName>
    <definedName name="cpiRFY10">OFFSET([4]Seq10y!$B$3,0,0,COUNTA([4]Seq10y!$B:$B)-1)</definedName>
    <definedName name="cpiRFY15" localSheetId="0">OFFSET([4]Seq15Y!$B$3,0,0,COUNTA([4]Seq15Y!$B:$B)-1)</definedName>
    <definedName name="cpiRFY15">OFFSET([4]Seq15Y!$B$3,0,0,COUNTA([4]Seq15Y!$B:$B)-1)</definedName>
    <definedName name="cpiRFY25" localSheetId="0">OFFSET([4]Seq25Y!$B$3,0,0,COUNTA([4]Seq25Y!$B:$B)-1)</definedName>
    <definedName name="cpiRFY25">OFFSET([4]Seq25Y!$B$3,0,0,COUNTA([4]Seq25Y!$B:$B)-1)</definedName>
    <definedName name="cpiRFY5" localSheetId="0">OFFSET([4]Seq5Y!$B$3,0,0,COUNTA([4]Seq5Y!$B:$B)-1)</definedName>
    <definedName name="cpiRFY5">OFFSET([4]Seq5Y!$B$3,0,0,COUNTA([4]Seq5Y!$B:$B)-1)</definedName>
    <definedName name="CUR11D1" localSheetId="0">OFFSET([4]Dif1Y!$U$3,0,0,COUNTA([4]Dif1Y!$U:$U)-1)</definedName>
    <definedName name="CUR11D1">OFFSET([4]Dif1Y!$U$3,0,0,COUNTA([4]Dif1Y!$U:$U)-1)</definedName>
    <definedName name="CUR11D10" localSheetId="0">OFFSET([4]Dif10Y!$U$3,0,0,COUNTA([4]Dif10Y!$U:$U)-1)</definedName>
    <definedName name="CUR11D10">OFFSET([4]Dif10Y!$U$3,0,0,COUNTA([4]Dif10Y!$U:$U)-1)</definedName>
    <definedName name="CUR11D15" localSheetId="0">OFFSET([4]Dif15Y!$U$3,0,0,COUNTA([4]Dif15Y!$U:$U)-1)</definedName>
    <definedName name="CUR11D15">OFFSET([4]Dif15Y!$U$3,0,0,COUNTA([4]Dif15Y!$U:$U)-1)</definedName>
    <definedName name="CUR11D25" localSheetId="0">OFFSET([4]Dif25Y!$U$3,0,0,COUNTA([4]Dif25Y!$U:$U)-1)</definedName>
    <definedName name="CUR11D25">OFFSET([4]Dif25Y!$U$3,0,0,COUNTA([4]Dif25Y!$U:$U)-1)</definedName>
    <definedName name="CUR11D5" localSheetId="0">OFFSET([4]Dif5Y!$U$3,0,0,COUNTA([4]Dif5Y!$U:$U)-1)</definedName>
    <definedName name="CUR11D5">OFFSET([4]Dif5Y!$U$3,0,0,COUNTA([4]Dif5Y!$U:$U)-1)</definedName>
    <definedName name="CUR12D1" localSheetId="0">OFFSET([4]Dif1Y!$V$3,0,0,COUNTA([4]Dif1Y!$V:$V)-1)</definedName>
    <definedName name="CUR12D1">OFFSET([4]Dif1Y!$V$3,0,0,COUNTA([4]Dif1Y!$V:$V)-1)</definedName>
    <definedName name="CUR12D10" localSheetId="0">OFFSET([4]Dif10Y!$V$3,0,0,COUNTA([4]Dif10Y!$V:$V)-1)</definedName>
    <definedName name="CUR12D10">OFFSET([4]Dif10Y!$V$3,0,0,COUNTA([4]Dif10Y!$V:$V)-1)</definedName>
    <definedName name="CUR12D15" localSheetId="0">OFFSET([4]Dif15Y!$V$3,0,0,COUNTA([4]Dif15Y!$V:$V)-1)</definedName>
    <definedName name="CUR12D15">OFFSET([4]Dif15Y!$V$3,0,0,COUNTA([4]Dif15Y!$V:$V)-1)</definedName>
    <definedName name="CUR12D25" localSheetId="0">OFFSET([4]Dif25Y!$V$3,0,0,COUNTA([4]Dif25Y!$V:$V)-1)</definedName>
    <definedName name="CUR12D25">OFFSET([4]Dif25Y!$V$3,0,0,COUNTA([4]Dif25Y!$V:$V)-1)</definedName>
    <definedName name="CUR12D5" localSheetId="0">OFFSET([4]Dif5Y!$V$3,0,0,COUNTA([4]Dif5Y!$V:$V)-1)</definedName>
    <definedName name="CUR12D5">OFFSET([4]Dif5Y!$V$3,0,0,COUNTA([4]Dif5Y!$V:$V)-1)</definedName>
    <definedName name="CUR13D1" localSheetId="0">OFFSET([4]Dif1Y!$W$3,0,0,COUNTA([4]Dif1Y!$W:$W)-1)</definedName>
    <definedName name="CUR13D1">OFFSET([4]Dif1Y!$W$3,0,0,COUNTA([4]Dif1Y!$W:$W)-1)</definedName>
    <definedName name="CUR13D10" localSheetId="0">OFFSET([4]Dif10Y!$W$3,0,0,COUNTA([4]Dif10Y!$W:$W)-1)</definedName>
    <definedName name="CUR13D10">OFFSET([4]Dif10Y!$W$3,0,0,COUNTA([4]Dif10Y!$W:$W)-1)</definedName>
    <definedName name="CUR13D15" localSheetId="0">OFFSET([4]Dif15Y!$W$3,0,0,COUNTA([4]Dif15Y!$W:$W)-1)</definedName>
    <definedName name="CUR13D15">OFFSET([4]Dif15Y!$W$3,0,0,COUNTA([4]Dif15Y!$W:$W)-1)</definedName>
    <definedName name="CUR13D25" localSheetId="0">OFFSET([4]Dif25Y!$W$3,0,0,COUNTA([4]Dif25Y!$W:$W)-1)</definedName>
    <definedName name="CUR13D25">OFFSET([4]Dif25Y!$W$3,0,0,COUNTA([4]Dif25Y!$W:$W)-1)</definedName>
    <definedName name="CUR13D5" localSheetId="0">OFFSET([4]Dif5Y!$W$3,0,0,COUNTA([4]Dif5Y!$W:$W)-1)</definedName>
    <definedName name="CUR13D5">OFFSET([4]Dif5Y!$W$3,0,0,COUNTA([4]Dif5Y!$W:$W)-1)</definedName>
    <definedName name="CUR1AAAD1" localSheetId="0">OFFSET([4]Dif1Y!$M$3,0,0,COUNTA([4]Dif1Y!$M:$M)-1)</definedName>
    <definedName name="CUR1AAAD1">OFFSET([4]Dif1Y!$M$3,0,0,COUNTA([4]Dif1Y!$M:$M)-1)</definedName>
    <definedName name="CUR1AAAD10" localSheetId="0">OFFSET([4]Dif10Y!$M$3,0,0,COUNTA([4]Dif10Y!$M:$M)-1)</definedName>
    <definedName name="CUR1AAAD10">OFFSET([4]Dif10Y!$M$3,0,0,COUNTA([4]Dif10Y!$M:$M)-1)</definedName>
    <definedName name="CUR1AAAD15" localSheetId="0">OFFSET([4]Dif15Y!$M$3,0,0,COUNTA([4]Dif15Y!$M:$M)-1)</definedName>
    <definedName name="CUR1AAAD15">OFFSET([4]Dif15Y!$M$3,0,0,COUNTA([4]Dif15Y!$M:$M)-1)</definedName>
    <definedName name="CUR1AAAD25" localSheetId="0">OFFSET([4]Dif25Y!$M$3,0,0,COUNTA([4]Dif25Y!$M:$M)-1)</definedName>
    <definedName name="CUR1AAAD25">OFFSET([4]Dif25Y!$M$3,0,0,COUNTA([4]Dif25Y!$M:$M)-1)</definedName>
    <definedName name="CUR1AAAD5" localSheetId="0">OFFSET([4]Dif5Y!$M$3,0,0,COUNTA([4]Dif5Y!$M:$M)-1)</definedName>
    <definedName name="CUR1AAAD5">OFFSET([4]Dif5Y!$M$3,0,0,COUNTA([4]Dif5Y!$M:$M)-1)</definedName>
    <definedName name="CUR1AAD1" localSheetId="0">OFFSET([4]Dif1Y!$O$3,0,0,COUNTA([4]Dif1Y!$O:$O)-1)</definedName>
    <definedName name="CUR1AAD1">OFFSET([4]Dif1Y!$O$3,0,0,COUNTA([4]Dif1Y!$O:$O)-1)</definedName>
    <definedName name="CUR1AAD10" localSheetId="0">OFFSET([4]Dif10Y!$O$3,0,0,COUNTA([4]Dif10Y!$O:$O)-1)</definedName>
    <definedName name="CUR1AAD10">OFFSET([4]Dif10Y!$O$3,0,0,COUNTA([4]Dif10Y!$O:$O)-1)</definedName>
    <definedName name="CUR1AAD15" localSheetId="0">OFFSET([4]Dif15Y!$O$3,0,0,COUNTA([4]Dif15Y!$O:$O)-1)</definedName>
    <definedName name="CUR1AAD15">OFFSET([4]Dif15Y!$O$3,0,0,COUNTA([4]Dif15Y!$O:$O)-1)</definedName>
    <definedName name="CUR1AAD25" localSheetId="0">OFFSET([4]Dif25Y!$O$3,0,0,COUNTA([4]Dif25Y!$O:$O)-1)</definedName>
    <definedName name="CUR1AAD25">OFFSET([4]Dif25Y!$O$3,0,0,COUNTA([4]Dif25Y!$O:$O)-1)</definedName>
    <definedName name="CUR1AAD5" localSheetId="0">OFFSET([4]Dif5Y!$O$3,0,0,COUNTA([4]Dif5Y!$O:$O)-1)</definedName>
    <definedName name="CUR1AAD5">OFFSET([4]Dif5Y!$O$3,0,0,COUNTA([4]Dif5Y!$O:$O)-1)</definedName>
    <definedName name="CUR1AAMINUSD1" localSheetId="0">OFFSET([4]Dif1Y!$P$3,0,0,COUNTA([4]Dif1Y!$P:$P)-1)</definedName>
    <definedName name="CUR1AAMINUSD1">OFFSET([4]Dif1Y!$P$3,0,0,COUNTA([4]Dif1Y!$P:$P)-1)</definedName>
    <definedName name="CUR1AAMINUSD10" localSheetId="0">OFFSET([4]Dif10Y!$P$3,0,0,COUNTA([4]Dif10Y!$P:$P)-1)</definedName>
    <definedName name="CUR1AAMINUSD10">OFFSET([4]Dif10Y!$P$3,0,0,COUNTA([4]Dif10Y!$P:$P)-1)</definedName>
    <definedName name="CUR1AAMINUSD15" localSheetId="0">OFFSET([4]Dif15Y!$P$3,0,0,COUNTA([4]Dif15Y!$P:$P)-1)</definedName>
    <definedName name="CUR1AAMINUSD15">OFFSET([4]Dif15Y!$P$3,0,0,COUNTA([4]Dif15Y!$P:$P)-1)</definedName>
    <definedName name="CUR1AAMINUSD25" localSheetId="0">OFFSET([4]Dif25Y!$P$3,0,0,COUNTA([4]Dif25Y!$P:$P)-1)</definedName>
    <definedName name="CUR1AAMINUSD25">OFFSET([4]Dif25Y!$P$3,0,0,COUNTA([4]Dif25Y!$P:$P)-1)</definedName>
    <definedName name="CUR1AAMINUSD5" localSheetId="0">OFFSET([4]Dif5Y!$P$3,0,0,COUNTA([4]Dif5Y!$P:$P)-1)</definedName>
    <definedName name="CUR1AAMINUSD5">OFFSET([4]Dif5Y!$P$3,0,0,COUNTA([4]Dif5Y!$P:$P)-1)</definedName>
    <definedName name="CUR1AAPLUSD1" localSheetId="0">OFFSET([4]Dif1Y!$N$3,0,0,COUNTA([4]Dif1Y!$N:$N)-1)</definedName>
    <definedName name="CUR1AAPLUSD1">OFFSET([4]Dif1Y!$N$3,0,0,COUNTA([4]Dif1Y!$N:$N)-1)</definedName>
    <definedName name="CUR1AAPLUSD10" localSheetId="0">OFFSET([4]Dif10Y!$N$3,0,0,COUNTA([4]Dif10Y!$N:$N)-1)</definedName>
    <definedName name="CUR1AAPLUSD10">OFFSET([4]Dif10Y!$N$3,0,0,COUNTA([4]Dif10Y!$N:$N)-1)</definedName>
    <definedName name="CUR1AAPLUSD15" localSheetId="0">OFFSET([4]Dif15Y!$N$3,0,0,COUNTA([4]Dif15Y!$N:$N)-1)</definedName>
    <definedName name="CUR1AAPLUSD15">OFFSET([4]Dif15Y!$N$3,0,0,COUNTA([4]Dif15Y!$N:$N)-1)</definedName>
    <definedName name="CUR1AAPLUSD25" localSheetId="0">OFFSET([4]Dif25Y!$N$3,0,0,COUNTA([4]Dif25Y!$N:$N)-1)</definedName>
    <definedName name="CUR1AAPLUSD25">OFFSET([4]Dif25Y!$N$3,0,0,COUNTA([4]Dif25Y!$N:$N)-1)</definedName>
    <definedName name="CUR1AAPLUSD5" localSheetId="0">OFFSET([4]Dif5Y!$N$3,0,0,COUNTA([4]Dif5Y!$N:$N)-1)</definedName>
    <definedName name="CUR1AAPLUSD5">OFFSET([4]Dif5Y!$N$3,0,0,COUNTA([4]Dif5Y!$N:$N)-1)</definedName>
    <definedName name="CUR1AD1" localSheetId="0">OFFSET([4]Dif1Y!$R$3,0,0,COUNTA([4]Dif1Y!$R:$R)-1)</definedName>
    <definedName name="CUR1AD1">OFFSET([4]Dif1Y!$R$3,0,0,COUNTA([4]Dif1Y!$R:$R)-1)</definedName>
    <definedName name="CUR1AD10" localSheetId="0">OFFSET([4]Dif10Y!$R$3,0,0,COUNTA([4]Dif10Y!$R:$R)-1)</definedName>
    <definedName name="CUR1AD10">OFFSET([4]Dif10Y!$R$3,0,0,COUNTA([4]Dif10Y!$R:$R)-1)</definedName>
    <definedName name="CUR1AD15" localSheetId="0">OFFSET([4]Dif15Y!$R$3,0,0,COUNTA([4]Dif15Y!$R:$R)-1)</definedName>
    <definedName name="CUR1AD15">OFFSET([4]Dif15Y!$R$3,0,0,COUNTA([4]Dif15Y!$R:$R)-1)</definedName>
    <definedName name="CUR1AD25" localSheetId="0">OFFSET([4]Dif25Y!$R$3,0,0,COUNTA([4]Dif25Y!$R:$R)-1)</definedName>
    <definedName name="CUR1AD25">OFFSET([4]Dif25Y!$R$3,0,0,COUNTA([4]Dif25Y!$R:$R)-1)</definedName>
    <definedName name="CUR1AD5" localSheetId="0">OFFSET([4]Dif5Y!$R$3,0,0,COUNTA([4]Dif5Y!$R:$R)-1)</definedName>
    <definedName name="CUR1AD5">OFFSET([4]Dif5Y!$R$3,0,0,COUNTA([4]Dif5Y!$R:$R)-1)</definedName>
    <definedName name="CUR1AMINUSD1" localSheetId="0">OFFSET([4]Dif1Y!$S$3,0,0,COUNTA([4]Dif1Y!$S:$S)-1)</definedName>
    <definedName name="CUR1AMINUSD1">OFFSET([4]Dif1Y!$S$3,0,0,COUNTA([4]Dif1Y!$S:$S)-1)</definedName>
    <definedName name="CUR1AMINUSD10" localSheetId="0">OFFSET([4]Dif10Y!$S$3,0,0,COUNTA([4]Dif10Y!$S:$S)-1)</definedName>
    <definedName name="CUR1AMINUSD10">OFFSET([4]Dif10Y!$S$3,0,0,COUNTA([4]Dif10Y!$S:$S)-1)</definedName>
    <definedName name="CUR1AMINUSD15" localSheetId="0">OFFSET([4]Dif15Y!$S$3,0,0,COUNTA([4]Dif15Y!$S:$S)-1)</definedName>
    <definedName name="CUR1AMINUSD15">OFFSET([4]Dif15Y!$S$3,0,0,COUNTA([4]Dif15Y!$S:$S)-1)</definedName>
    <definedName name="CUR1AMINUSD25" localSheetId="0">OFFSET([4]Dif25Y!$S$3,0,0,COUNTA([4]Dif25Y!$S:$S)-1)</definedName>
    <definedName name="CUR1AMINUSD25">OFFSET([4]Dif25Y!$S$3,0,0,COUNTA([4]Dif25Y!$S:$S)-1)</definedName>
    <definedName name="CUR1AMINUSD5" localSheetId="0">OFFSET([4]Dif5Y!$S$3,0,0,COUNTA([4]Dif5Y!$S:$S)-1)</definedName>
    <definedName name="CUR1AMINUSD5">OFFSET([4]Dif5Y!$S$3,0,0,COUNTA([4]Dif5Y!$S:$S)-1)</definedName>
    <definedName name="CUR1APLUSD1" localSheetId="0">OFFSET([4]Dif1Y!$Q$3,0,0,COUNTA([4]Dif1Y!$Q:$Q)-1)</definedName>
    <definedName name="CUR1APLUSD1">OFFSET([4]Dif1Y!$Q$3,0,0,COUNTA([4]Dif1Y!$Q:$Q)-1)</definedName>
    <definedName name="CUR1APLUSD10" localSheetId="0">OFFSET([4]Dif10Y!$Q$3,0,0,COUNTA([4]Dif10Y!$Q:$Q)-1)</definedName>
    <definedName name="CUR1APLUSD10">OFFSET([4]Dif10Y!$Q$3,0,0,COUNTA([4]Dif10Y!$Q:$Q)-1)</definedName>
    <definedName name="CUR1APLUSD15" localSheetId="0">OFFSET([4]Dif15Y!$Q$3,0,0,COUNTA([4]Dif15Y!$Q:$Q)-1)</definedName>
    <definedName name="CUR1APLUSD15">OFFSET([4]Dif15Y!$Q$3,0,0,COUNTA([4]Dif15Y!$Q:$Q)-1)</definedName>
    <definedName name="CUR1APLUSD25" localSheetId="0">OFFSET([4]Dif25Y!$Q$3,0,0,COUNTA([4]Dif25Y!$Q:$Q)-1)</definedName>
    <definedName name="CUR1APLUSD25">OFFSET([4]Dif25Y!$Q$3,0,0,COUNTA([4]Dif25Y!$Q:$Q)-1)</definedName>
    <definedName name="CUR1APLUSD5" localSheetId="0">OFFSET([4]Dif5Y!$Q$3,0,0,COUNTA([4]Dif5Y!$Q:$Q)-1)</definedName>
    <definedName name="CUR1APLUSD5">OFFSET([4]Dif5Y!$Q$3,0,0,COUNTA([4]Dif5Y!$Q:$Q)-1)</definedName>
    <definedName name="CUR1BBBPLUSD1" localSheetId="0">OFFSET([4]Dif1Y!$T$3,0,0,COUNTA([4]Dif1Y!$T:$T)-1)</definedName>
    <definedName name="CUR1BBBPLUSD1">OFFSET([4]Dif1Y!$T$3,0,0,COUNTA([4]Dif1Y!$T:$T)-1)</definedName>
    <definedName name="CUR1BBBPLUSD10" localSheetId="0">OFFSET([4]Dif10Y!$T$3,0,0,COUNTA([4]Dif10Y!$T:$T)-1)</definedName>
    <definedName name="CUR1BBBPLUSD10">OFFSET([4]Dif10Y!$T$3,0,0,COUNTA([4]Dif10Y!$T:$T)-1)</definedName>
    <definedName name="CUR1BBBPLUSD15" localSheetId="0">OFFSET([4]Dif15Y!$T$3,0,0,COUNTA([4]Dif15Y!$T:$T)-1)</definedName>
    <definedName name="CUR1BBBPLUSD15">OFFSET([4]Dif15Y!$T$3,0,0,COUNTA([4]Dif15Y!$T:$T)-1)</definedName>
    <definedName name="CUR1BBBPLUSD25" localSheetId="0">OFFSET([4]Dif25Y!$T$3,0,0,COUNTA([4]Dif25Y!$T:$T)-1)</definedName>
    <definedName name="CUR1BBBPLUSD25">OFFSET([4]Dif25Y!$T$3,0,0,COUNTA([4]Dif25Y!$T:$T)-1)</definedName>
    <definedName name="CUR1BBBPLUSD5" localSheetId="0">OFFSET([4]Dif5Y!$T$3,0,0,COUNTA([4]Dif5Y!$T:$T)-1)</definedName>
    <definedName name="CUR1BBBPLUSD5">OFFSET([4]Dif5Y!$T$3,0,0,COUNTA([4]Dif5Y!$T:$T)-1)</definedName>
    <definedName name="CUR1Y1" localSheetId="7">OFFSET([14]Seq1Y!#REF!,0,0,COUNTA([14]Seq1Y!#REF!)-1)</definedName>
    <definedName name="CUR1Y1" localSheetId="9">OFFSET([14]Seq1Y!#REF!,0,0,COUNTA([14]Seq1Y!#REF!)-1)</definedName>
    <definedName name="CUR1Y1" localSheetId="13">OFFSET([14]Seq1Y!#REF!,0,0,COUNTA([14]Seq1Y!#REF!)-1)</definedName>
    <definedName name="CUR1Y1" localSheetId="15">OFFSET([14]Seq1Y!#REF!,0,0,COUNTA([14]Seq1Y!#REF!)-1)</definedName>
    <definedName name="CUR1Y1" localSheetId="17">OFFSET([14]Seq1Y!#REF!,0,0,COUNTA([14]Seq1Y!#REF!)-1)</definedName>
    <definedName name="CUR1Y1" localSheetId="0">OFFSET([14]Seq1Y!#REF!,0,0,COUNTA([14]Seq1Y!#REF!)-1)</definedName>
    <definedName name="CUR1Y1">OFFSET([14]Seq1Y!#REF!,0,0,COUNTA([14]Seq1Y!#REF!)-1)</definedName>
    <definedName name="CUR1Y10" localSheetId="0">OFFSET([4]Seq10y!$W$3,0,0,COUNTA([4]Seq10y!$W:$W)-1)</definedName>
    <definedName name="CUR1Y10">OFFSET([4]Seq10y!$W$3,0,0,COUNTA([4]Seq10y!$W:$W)-1)</definedName>
    <definedName name="CUR1Y15" localSheetId="0">OFFSET([4]Seq15Y!$W$3,0,0,COUNTA([4]Seq15Y!$W:$W)-1)</definedName>
    <definedName name="CUR1Y15">OFFSET([4]Seq15Y!$W$3,0,0,COUNTA([4]Seq15Y!$W:$W)-1)</definedName>
    <definedName name="CUR1Y25" localSheetId="0">OFFSET([4]Seq25Y!$W$3,0,0,COUNTA([4]Seq25Y!$W:$W)-1)</definedName>
    <definedName name="CUR1Y25">OFFSET([4]Seq25Y!$W$3,0,0,COUNTA([4]Seq25Y!$W:$W)-1)</definedName>
    <definedName name="CUR1Y5" localSheetId="0">OFFSET([4]Seq5Y!$W$3,0,0,COUNTA([4]Seq5Y!$W:$W)-1)</definedName>
    <definedName name="CUR1Y5">OFFSET([4]Seq5Y!$W$3,0,0,COUNTA([4]Seq5Y!$W:$W)-1)</definedName>
    <definedName name="CUR2Y1" localSheetId="7">OFFSET([14]Seq1Y!#REF!,0,0,COUNTA([14]Seq1Y!#REF!)-1)</definedName>
    <definedName name="CUR2Y1" localSheetId="9">OFFSET([14]Seq1Y!#REF!,0,0,COUNTA([14]Seq1Y!#REF!)-1)</definedName>
    <definedName name="CUR2Y1" localSheetId="13">OFFSET([14]Seq1Y!#REF!,0,0,COUNTA([14]Seq1Y!#REF!)-1)</definedName>
    <definedName name="CUR2Y1" localSheetId="15">OFFSET([14]Seq1Y!#REF!,0,0,COUNTA([14]Seq1Y!#REF!)-1)</definedName>
    <definedName name="CUR2Y1" localSheetId="17">OFFSET([14]Seq1Y!#REF!,0,0,COUNTA([14]Seq1Y!#REF!)-1)</definedName>
    <definedName name="CUR2Y1" localSheetId="0">OFFSET([14]Seq1Y!#REF!,0,0,COUNTA([14]Seq1Y!#REF!)-1)</definedName>
    <definedName name="CUR2Y1">OFFSET([14]Seq1Y!#REF!,0,0,COUNTA([14]Seq1Y!#REF!)-1)</definedName>
    <definedName name="CUR2Y10" localSheetId="0">OFFSET([4]Seq10y!$X$3,0,0,COUNTA([4]Seq10y!$X:$X)-1)</definedName>
    <definedName name="CUR2Y10">OFFSET([4]Seq10y!$X$3,0,0,COUNTA([4]Seq10y!$X:$X)-1)</definedName>
    <definedName name="CUR2Y15" localSheetId="0">OFFSET([4]Seq15Y!$X$3,0,0,COUNTA([4]Seq15Y!$X:$X)-1)</definedName>
    <definedName name="CUR2Y15">OFFSET([4]Seq15Y!$X$3,0,0,COUNTA([4]Seq15Y!$X:$X)-1)</definedName>
    <definedName name="CUR2Y25" localSheetId="0">OFFSET([4]Seq25Y!$X$3,0,0,COUNTA([4]Seq25Y!$X:$X)-1)</definedName>
    <definedName name="CUR2Y25">OFFSET([4]Seq25Y!$X$3,0,0,COUNTA([4]Seq25Y!$X:$X)-1)</definedName>
    <definedName name="CUR2Y5" localSheetId="0">OFFSET([4]Seq5Y!$X$3,0,0,COUNTA([4]Seq5Y!$X:$X)-1)</definedName>
    <definedName name="CUR2Y5">OFFSET([4]Seq5Y!$X$3,0,0,COUNTA([4]Seq5Y!$X:$X)-1)</definedName>
    <definedName name="CUR3Y1" localSheetId="7">OFFSET([14]Seq1Y!#REF!,0,0,COUNTA([14]Seq1Y!#REF!)-1)</definedName>
    <definedName name="CUR3Y1" localSheetId="9">OFFSET([14]Seq1Y!#REF!,0,0,COUNTA([14]Seq1Y!#REF!)-1)</definedName>
    <definedName name="CUR3Y1" localSheetId="13">OFFSET([14]Seq1Y!#REF!,0,0,COUNTA([14]Seq1Y!#REF!)-1)</definedName>
    <definedName name="CUR3Y1" localSheetId="15">OFFSET([14]Seq1Y!#REF!,0,0,COUNTA([14]Seq1Y!#REF!)-1)</definedName>
    <definedName name="CUR3Y1" localSheetId="17">OFFSET([14]Seq1Y!#REF!,0,0,COUNTA([14]Seq1Y!#REF!)-1)</definedName>
    <definedName name="CUR3Y1" localSheetId="0">OFFSET([14]Seq1Y!#REF!,0,0,COUNTA([14]Seq1Y!#REF!)-1)</definedName>
    <definedName name="CUR3Y1">OFFSET([14]Seq1Y!#REF!,0,0,COUNTA([14]Seq1Y!#REF!)-1)</definedName>
    <definedName name="CUR3Y10" localSheetId="0">OFFSET([4]Seq10y!$Y$3,0,0,COUNTA([4]Seq10y!$Y:$Y)-1)</definedName>
    <definedName name="CUR3Y10">OFFSET([4]Seq10y!$Y$3,0,0,COUNTA([4]Seq10y!$Y:$Y)-1)</definedName>
    <definedName name="CUR3Y15" localSheetId="0">OFFSET([4]Seq15Y!$Y$3,0,0,COUNTA([4]Seq15Y!$Y:$Y)-1)</definedName>
    <definedName name="CUR3Y15">OFFSET([4]Seq15Y!$Y$3,0,0,COUNTA([4]Seq15Y!$Y:$Y)-1)</definedName>
    <definedName name="CUR3Y25" localSheetId="0">OFFSET([4]Seq25Y!$Y$3,0,0,COUNTA([4]Seq25Y!$Y:$Y)-1)</definedName>
    <definedName name="CUR3Y25">OFFSET([4]Seq25Y!$Y$3,0,0,COUNTA([4]Seq25Y!$Y:$Y)-1)</definedName>
    <definedName name="CUR3Y5" localSheetId="0">OFFSET([4]Seq5Y!$Y$3,0,0,COUNTA([4]Seq5Y!$Y:$Y)-1)</definedName>
    <definedName name="CUR3Y5">OFFSET([4]Seq5Y!$Y$3,0,0,COUNTA([4]Seq5Y!$Y:$Y)-1)</definedName>
    <definedName name="CURA" localSheetId="0">OFFSET([4]Seq1!$T$3,0,0,COUNTA([4]Seq1!$T:$T)-1)</definedName>
    <definedName name="CURA">OFFSET([4]Seq1!$T$3,0,0,COUNTA([4]Seq1!$T:$T)-1)</definedName>
    <definedName name="CURAA" localSheetId="0">OFFSET([4]Seq1!$Q$3,0,0,COUNTA([4]Seq1!$Q:$Q)-1)</definedName>
    <definedName name="CURAA">OFFSET([4]Seq1!$Q$3,0,0,COUNTA([4]Seq1!$Q:$Q)-1)</definedName>
    <definedName name="CURAAA" localSheetId="0">OFFSET([4]Seq1!$O$3,0,0,COUNTA([4]Seq1!$O:$O)-1)</definedName>
    <definedName name="CURAAA">OFFSET([4]Seq1!$O$3,0,0,COUNTA([4]Seq1!$O:$O)-1)</definedName>
    <definedName name="CURAAAY1" localSheetId="7">OFFSET([14]Seq1Y!#REF!,0,0,COUNTA([14]Seq1Y!#REF!)-1)</definedName>
    <definedName name="CURAAAY1" localSheetId="9">OFFSET([14]Seq1Y!#REF!,0,0,COUNTA([14]Seq1Y!#REF!)-1)</definedName>
    <definedName name="CURAAAY1" localSheetId="13">OFFSET([14]Seq1Y!#REF!,0,0,COUNTA([14]Seq1Y!#REF!)-1)</definedName>
    <definedName name="CURAAAY1" localSheetId="15">OFFSET([14]Seq1Y!#REF!,0,0,COUNTA([14]Seq1Y!#REF!)-1)</definedName>
    <definedName name="CURAAAY1" localSheetId="17">OFFSET([14]Seq1Y!#REF!,0,0,COUNTA([14]Seq1Y!#REF!)-1)</definedName>
    <definedName name="CURAAAY1" localSheetId="0">OFFSET([14]Seq1Y!#REF!,0,0,COUNTA([14]Seq1Y!#REF!)-1)</definedName>
    <definedName name="CURAAAY1">OFFSET([14]Seq1Y!#REF!,0,0,COUNTA([14]Seq1Y!#REF!)-1)</definedName>
    <definedName name="CURAAAY10" localSheetId="0">OFFSET([4]Seq10y!$O$3,0,0,COUNTA([4]Seq10y!$O:$O)-1)</definedName>
    <definedName name="CURAAAY10">OFFSET([4]Seq10y!$O$3,0,0,COUNTA([4]Seq10y!$O:$O)-1)</definedName>
    <definedName name="CURAAAY15" localSheetId="0">OFFSET([4]Seq15Y!$O$3,0,0,COUNTA([4]Seq15Y!$O:$O)-1)</definedName>
    <definedName name="CURAAAY15">OFFSET([4]Seq15Y!$O$3,0,0,COUNTA([4]Seq15Y!$O:$O)-1)</definedName>
    <definedName name="CURAAAY25" localSheetId="0">OFFSET([4]Seq25Y!$O$3,0,0,COUNTA([4]Seq25Y!$O:$O)-1)</definedName>
    <definedName name="CURAAAY25">OFFSET([4]Seq25Y!$O$3,0,0,COUNTA([4]Seq25Y!$O:$O)-1)</definedName>
    <definedName name="CURAAAY5" localSheetId="0">OFFSET([4]Seq5Y!$O$3,0,0,COUNTA([4]Seq5Y!$O:$O)-1)</definedName>
    <definedName name="CURAAAY5">OFFSET([4]Seq5Y!$O$3,0,0,COUNTA([4]Seq5Y!$O:$O)-1)</definedName>
    <definedName name="CURAAMINUS" localSheetId="0">OFFSET([4]Seq1!$R$3,0,0,COUNTA([4]Seq1!$R:$R)-1)</definedName>
    <definedName name="CURAAMINUS">OFFSET([4]Seq1!$R$3,0,0,COUNTA([4]Seq1!$R:$R)-1)</definedName>
    <definedName name="CURAAMINUSY1" localSheetId="7">OFFSET([14]Seq1Y!#REF!,0,0,COUNTA([14]Seq1Y!#REF!)-1)</definedName>
    <definedName name="CURAAMINUSY1" localSheetId="9">OFFSET([14]Seq1Y!#REF!,0,0,COUNTA([14]Seq1Y!#REF!)-1)</definedName>
    <definedName name="CURAAMINUSY1" localSheetId="13">OFFSET([14]Seq1Y!#REF!,0,0,COUNTA([14]Seq1Y!#REF!)-1)</definedName>
    <definedName name="CURAAMINUSY1" localSheetId="15">OFFSET([14]Seq1Y!#REF!,0,0,COUNTA([14]Seq1Y!#REF!)-1)</definedName>
    <definedName name="CURAAMINUSY1" localSheetId="17">OFFSET([14]Seq1Y!#REF!,0,0,COUNTA([14]Seq1Y!#REF!)-1)</definedName>
    <definedName name="CURAAMINUSY1" localSheetId="0">OFFSET([14]Seq1Y!#REF!,0,0,COUNTA([14]Seq1Y!#REF!)-1)</definedName>
    <definedName name="CURAAMINUSY1">OFFSET([14]Seq1Y!#REF!,0,0,COUNTA([14]Seq1Y!#REF!)-1)</definedName>
    <definedName name="CURAAMINUSY10" localSheetId="0">OFFSET([4]Seq10y!$R$3,0,0,COUNTA([4]Seq10y!$R:$R)-1)</definedName>
    <definedName name="CURAAMINUSY10">OFFSET([4]Seq10y!$R$3,0,0,COUNTA([4]Seq10y!$R:$R)-1)</definedName>
    <definedName name="CURAAMINUSY15" localSheetId="0">OFFSET([4]Seq15Y!$R$3,0,0,COUNTA([4]Seq15Y!$R:$R)-1)</definedName>
    <definedName name="CURAAMINUSY15">OFFSET([4]Seq15Y!$R$3,0,0,COUNTA([4]Seq15Y!$R:$R)-1)</definedName>
    <definedName name="CURAAMINUSY25" localSheetId="0">OFFSET([4]Seq25Y!$R$3,0,0,COUNTA([4]Seq25Y!$R:$R)-1)</definedName>
    <definedName name="CURAAMINUSY25">OFFSET([4]Seq25Y!$R$3,0,0,COUNTA([4]Seq25Y!$R:$R)-1)</definedName>
    <definedName name="CURAAMINUSY5" localSheetId="0">OFFSET([4]Seq5Y!$R$3,0,0,COUNTA([4]Seq5Y!$R:$R)-1)</definedName>
    <definedName name="CURAAMINUSY5">OFFSET([4]Seq5Y!$R$3,0,0,COUNTA([4]Seq5Y!$R:$R)-1)</definedName>
    <definedName name="CURAAPLUS" localSheetId="0">OFFSET([4]Seq1!$P$3,0,0,COUNTA([4]Seq1!$P:$P)-1)</definedName>
    <definedName name="CURAAPLUS">OFFSET([4]Seq1!$P$3,0,0,COUNTA([4]Seq1!$P:$P)-1)</definedName>
    <definedName name="CURAAPLUSY1" localSheetId="7">OFFSET([14]Seq1Y!#REF!,0,0,COUNTA([14]Seq1Y!#REF!)-1)</definedName>
    <definedName name="CURAAPLUSY1" localSheetId="9">OFFSET([14]Seq1Y!#REF!,0,0,COUNTA([14]Seq1Y!#REF!)-1)</definedName>
    <definedName name="CURAAPLUSY1" localSheetId="13">OFFSET([14]Seq1Y!#REF!,0,0,COUNTA([14]Seq1Y!#REF!)-1)</definedName>
    <definedName name="CURAAPLUSY1" localSheetId="15">OFFSET([14]Seq1Y!#REF!,0,0,COUNTA([14]Seq1Y!#REF!)-1)</definedName>
    <definedName name="CURAAPLUSY1" localSheetId="17">OFFSET([14]Seq1Y!#REF!,0,0,COUNTA([14]Seq1Y!#REF!)-1)</definedName>
    <definedName name="CURAAPLUSY1" localSheetId="0">OFFSET([14]Seq1Y!#REF!,0,0,COUNTA([14]Seq1Y!#REF!)-1)</definedName>
    <definedName name="CURAAPLUSY1">OFFSET([14]Seq1Y!#REF!,0,0,COUNTA([14]Seq1Y!#REF!)-1)</definedName>
    <definedName name="CURAAPLUSY10" localSheetId="0">OFFSET([4]Seq10y!$P$3,0,0,COUNTA([4]Seq10y!$P:$P)-1)</definedName>
    <definedName name="CURAAPLUSY10">OFFSET([4]Seq10y!$P$3,0,0,COUNTA([4]Seq10y!$P:$P)-1)</definedName>
    <definedName name="CURAAPLUSY15" localSheetId="0">OFFSET([4]Seq15Y!$P$3,0,0,COUNTA([4]Seq15Y!$P:$P)-1)</definedName>
    <definedName name="CURAAPLUSY15">OFFSET([4]Seq15Y!$P$3,0,0,COUNTA([4]Seq15Y!$P:$P)-1)</definedName>
    <definedName name="CURAAPLUSY25" localSheetId="0">OFFSET([4]Seq25Y!$P$3,0,0,COUNTA([4]Seq25Y!$P:$P)-1)</definedName>
    <definedName name="CURAAPLUSY25">OFFSET([4]Seq25Y!$P$3,0,0,COUNTA([4]Seq25Y!$P:$P)-1)</definedName>
    <definedName name="CURAAPLUSY5" localSheetId="0">OFFSET([4]Seq5Y!$P$3,0,0,COUNTA([4]Seq5Y!$P:$P)-1)</definedName>
    <definedName name="CURAAPLUSY5">OFFSET([4]Seq5Y!$P$3,0,0,COUNTA([4]Seq5Y!$P:$P)-1)</definedName>
    <definedName name="CURAAY1" localSheetId="7">OFFSET([14]Seq1Y!#REF!,0,0,COUNTA([14]Seq1Y!#REF!)-1)</definedName>
    <definedName name="CURAAY1" localSheetId="9">OFFSET([14]Seq1Y!#REF!,0,0,COUNTA([14]Seq1Y!#REF!)-1)</definedName>
    <definedName name="CURAAY1" localSheetId="13">OFFSET([14]Seq1Y!#REF!,0,0,COUNTA([14]Seq1Y!#REF!)-1)</definedName>
    <definedName name="CURAAY1" localSheetId="15">OFFSET([14]Seq1Y!#REF!,0,0,COUNTA([14]Seq1Y!#REF!)-1)</definedName>
    <definedName name="CURAAY1" localSheetId="17">OFFSET([14]Seq1Y!#REF!,0,0,COUNTA([14]Seq1Y!#REF!)-1)</definedName>
    <definedName name="CURAAY1" localSheetId="0">OFFSET([14]Seq1Y!#REF!,0,0,COUNTA([14]Seq1Y!#REF!)-1)</definedName>
    <definedName name="CURAAY1">OFFSET([14]Seq1Y!#REF!,0,0,COUNTA([14]Seq1Y!#REF!)-1)</definedName>
    <definedName name="CURAAY10" localSheetId="0">OFFSET([4]Seq10y!$Q$3,0,0,COUNTA([4]Seq10y!$Q:$Q)-1)</definedName>
    <definedName name="CURAAY10">OFFSET([4]Seq10y!$Q$3,0,0,COUNTA([4]Seq10y!$Q:$Q)-1)</definedName>
    <definedName name="CURAAY15" localSheetId="0">OFFSET([4]Seq15Y!$Q$3,0,0,COUNTA([4]Seq15Y!$Q:$Q)-1)</definedName>
    <definedName name="CURAAY15">OFFSET([4]Seq15Y!$Q$3,0,0,COUNTA([4]Seq15Y!$Q:$Q)-1)</definedName>
    <definedName name="CURAAY25" localSheetId="0">OFFSET([4]Seq25Y!$Q$3,0,0,COUNTA([4]Seq25Y!$Q:$Q)-1)</definedName>
    <definedName name="CURAAY25">OFFSET([4]Seq25Y!$Q$3,0,0,COUNTA([4]Seq25Y!$Q:$Q)-1)</definedName>
    <definedName name="CURAAY5" localSheetId="0">OFFSET([4]Seq5Y!$Q$3,0,0,COUNTA([4]Seq5Y!$Q:$Q)-1)</definedName>
    <definedName name="CURAAY5">OFFSET([4]Seq5Y!$Q$3,0,0,COUNTA([4]Seq5Y!$Q:$Q)-1)</definedName>
    <definedName name="CURAMINUS" localSheetId="0">OFFSET([4]Seq1!$U$3,0,0,COUNTA([4]Seq1!$U:$U)-1)</definedName>
    <definedName name="CURAMINUS">OFFSET([4]Seq1!$U$3,0,0,COUNTA([4]Seq1!$U:$U)-1)</definedName>
    <definedName name="CURAMINUSY1" localSheetId="7">OFFSET([14]Seq1Y!#REF!,0,0,COUNTA([14]Seq1Y!#REF!)-1)</definedName>
    <definedName name="CURAMINUSY1" localSheetId="9">OFFSET([14]Seq1Y!#REF!,0,0,COUNTA([14]Seq1Y!#REF!)-1)</definedName>
    <definedName name="CURAMINUSY1" localSheetId="13">OFFSET([14]Seq1Y!#REF!,0,0,COUNTA([14]Seq1Y!#REF!)-1)</definedName>
    <definedName name="CURAMINUSY1" localSheetId="15">OFFSET([14]Seq1Y!#REF!,0,0,COUNTA([14]Seq1Y!#REF!)-1)</definedName>
    <definedName name="CURAMINUSY1" localSheetId="17">OFFSET([14]Seq1Y!#REF!,0,0,COUNTA([14]Seq1Y!#REF!)-1)</definedName>
    <definedName name="CURAMINUSY1" localSheetId="0">OFFSET([14]Seq1Y!#REF!,0,0,COUNTA([14]Seq1Y!#REF!)-1)</definedName>
    <definedName name="CURAMINUSY1">OFFSET([14]Seq1Y!#REF!,0,0,COUNTA([14]Seq1Y!#REF!)-1)</definedName>
    <definedName name="CURAMINUSY10" localSheetId="0">OFFSET([4]Seq10y!$U$3,0,0,COUNTA([4]Seq10y!$U:$U)-1)</definedName>
    <definedName name="CURAMINUSY10">OFFSET([4]Seq10y!$U$3,0,0,COUNTA([4]Seq10y!$U:$U)-1)</definedName>
    <definedName name="CURAMINUSY15" localSheetId="0">OFFSET([4]Seq15Y!$U$3,0,0,COUNTA([4]Seq15Y!$U:$U)-1)</definedName>
    <definedName name="CURAMINUSY15">OFFSET([4]Seq15Y!$U$3,0,0,COUNTA([4]Seq15Y!$U:$U)-1)</definedName>
    <definedName name="CURAMINUSY25" localSheetId="0">OFFSET([4]Seq25Y!$U$3,0,0,COUNTA([4]Seq25Y!$U:$U)-1)</definedName>
    <definedName name="CURAMINUSY25">OFFSET([4]Seq25Y!$U$3,0,0,COUNTA([4]Seq25Y!$U:$U)-1)</definedName>
    <definedName name="CURAMINUSY5" localSheetId="0">OFFSET([4]Seq5Y!$U$3,0,0,COUNTA([4]Seq5Y!$U:$U)-1)</definedName>
    <definedName name="CURAMINUSY5">OFFSET([4]Seq5Y!$U$3,0,0,COUNTA([4]Seq5Y!$U:$U)-1)</definedName>
    <definedName name="CURAPLUS" localSheetId="0">OFFSET([4]Seq1!$S$3,0,0,COUNTA([4]Seq1!$S:$S)-1)</definedName>
    <definedName name="CURAPLUS">OFFSET([4]Seq1!$S$3,0,0,COUNTA([4]Seq1!$S:$S)-1)</definedName>
    <definedName name="CURAPLUSY1" localSheetId="7">OFFSET([14]Seq1Y!#REF!,0,0,COUNTA([14]Seq1Y!#REF!)-1)</definedName>
    <definedName name="CURAPLUSY1" localSheetId="9">OFFSET([14]Seq1Y!#REF!,0,0,COUNTA([14]Seq1Y!#REF!)-1)</definedName>
    <definedName name="CURAPLUSY1" localSheetId="13">OFFSET([14]Seq1Y!#REF!,0,0,COUNTA([14]Seq1Y!#REF!)-1)</definedName>
    <definedName name="CURAPLUSY1" localSheetId="15">OFFSET([14]Seq1Y!#REF!,0,0,COUNTA([14]Seq1Y!#REF!)-1)</definedName>
    <definedName name="CURAPLUSY1" localSheetId="17">OFFSET([14]Seq1Y!#REF!,0,0,COUNTA([14]Seq1Y!#REF!)-1)</definedName>
    <definedName name="CURAPLUSY1" localSheetId="0">OFFSET([14]Seq1Y!#REF!,0,0,COUNTA([14]Seq1Y!#REF!)-1)</definedName>
    <definedName name="CURAPLUSY1">OFFSET([14]Seq1Y!#REF!,0,0,COUNTA([14]Seq1Y!#REF!)-1)</definedName>
    <definedName name="CURAPLUSY10" localSheetId="0">OFFSET([4]Seq10y!$S$3,0,0,COUNTA([4]Seq10y!$S:$S)-1)</definedName>
    <definedName name="CURAPLUSY10">OFFSET([4]Seq10y!$S$3,0,0,COUNTA([4]Seq10y!$S:$S)-1)</definedName>
    <definedName name="CURAPLUSY15" localSheetId="0">OFFSET([4]Seq15Y!$S$3,0,0,COUNTA([4]Seq15Y!$S:$S)-1)</definedName>
    <definedName name="CURAPLUSY15">OFFSET([4]Seq15Y!$S$3,0,0,COUNTA([4]Seq15Y!$S:$S)-1)</definedName>
    <definedName name="CURAPLUSY25" localSheetId="0">OFFSET([4]Seq25Y!$S$3,0,0,COUNTA([4]Seq25Y!$S:$S)-1)</definedName>
    <definedName name="CURAPLUSY25">OFFSET([4]Seq25Y!$S$3,0,0,COUNTA([4]Seq25Y!$S:$S)-1)</definedName>
    <definedName name="CURAPLUSY5" localSheetId="0">OFFSET([4]Seq5Y!$S$3,0,0,COUNTA([4]Seq5Y!$S:$S)-1)</definedName>
    <definedName name="CURAPLUSY5">OFFSET([4]Seq5Y!$S$3,0,0,COUNTA([4]Seq5Y!$S:$S)-1)</definedName>
    <definedName name="CURAY1" localSheetId="7">OFFSET([14]Seq1Y!#REF!,0,0,COUNTA([14]Seq1Y!#REF!)-1)</definedName>
    <definedName name="CURAY1" localSheetId="9">OFFSET([14]Seq1Y!#REF!,0,0,COUNTA([14]Seq1Y!#REF!)-1)</definedName>
    <definedName name="CURAY1" localSheetId="13">OFFSET([14]Seq1Y!#REF!,0,0,COUNTA([14]Seq1Y!#REF!)-1)</definedName>
    <definedName name="CURAY1" localSheetId="15">OFFSET([14]Seq1Y!#REF!,0,0,COUNTA([14]Seq1Y!#REF!)-1)</definedName>
    <definedName name="CURAY1" localSheetId="17">OFFSET([14]Seq1Y!#REF!,0,0,COUNTA([14]Seq1Y!#REF!)-1)</definedName>
    <definedName name="CURAY1" localSheetId="0">OFFSET([14]Seq1Y!#REF!,0,0,COUNTA([14]Seq1Y!#REF!)-1)</definedName>
    <definedName name="CURAY1">OFFSET([14]Seq1Y!#REF!,0,0,COUNTA([14]Seq1Y!#REF!)-1)</definedName>
    <definedName name="CURAY10" localSheetId="0">OFFSET([4]Seq10y!$T$3,0,0,COUNTA([4]Seq10y!$T:$T)-1)</definedName>
    <definedName name="CURAY10">OFFSET([4]Seq10y!$T$3,0,0,COUNTA([4]Seq10y!$T:$T)-1)</definedName>
    <definedName name="CURAY15" localSheetId="0">OFFSET([4]Seq15Y!$T$3,0,0,COUNTA([4]Seq15Y!$T:$T)-1)</definedName>
    <definedName name="CURAY15">OFFSET([4]Seq15Y!$T$3,0,0,COUNTA([4]Seq15Y!$T:$T)-1)</definedName>
    <definedName name="CURAY25" localSheetId="0">OFFSET([4]Seq25Y!$T$3,0,0,COUNTA([4]Seq25Y!$T:$T)-1)</definedName>
    <definedName name="CURAY25">OFFSET([4]Seq25Y!$T$3,0,0,COUNTA([4]Seq25Y!$T:$T)-1)</definedName>
    <definedName name="CURAY5" localSheetId="0">OFFSET([4]Seq5Y!$T$3,0,0,COUNTA([4]Seq5Y!$T:$T)-1)</definedName>
    <definedName name="CURAY5">OFFSET([4]Seq5Y!$T$3,0,0,COUNTA([4]Seq5Y!$T:$T)-1)</definedName>
    <definedName name="CURBBBPLUS" localSheetId="0">OFFSET([4]Seq1!$V$3,0,0,COUNTA([4]Seq1!$V:$V)-1)</definedName>
    <definedName name="CURBBBPLUS">OFFSET([4]Seq1!$V$3,0,0,COUNTA([4]Seq1!$V:$V)-1)</definedName>
    <definedName name="CURBBBPLUSY1" localSheetId="7">OFFSET([14]Seq1Y!#REF!,0,0,COUNTA([14]Seq1Y!#REF!)-1)</definedName>
    <definedName name="CURBBBPLUSY1" localSheetId="9">OFFSET([14]Seq1Y!#REF!,0,0,COUNTA([14]Seq1Y!#REF!)-1)</definedName>
    <definedName name="CURBBBPLUSY1" localSheetId="13">OFFSET([14]Seq1Y!#REF!,0,0,COUNTA([14]Seq1Y!#REF!)-1)</definedName>
    <definedName name="CURBBBPLUSY1" localSheetId="15">OFFSET([14]Seq1Y!#REF!,0,0,COUNTA([14]Seq1Y!#REF!)-1)</definedName>
    <definedName name="CURBBBPLUSY1" localSheetId="17">OFFSET([14]Seq1Y!#REF!,0,0,COUNTA([14]Seq1Y!#REF!)-1)</definedName>
    <definedName name="CURBBBPLUSY1" localSheetId="0">OFFSET([14]Seq1Y!#REF!,0,0,COUNTA([14]Seq1Y!#REF!)-1)</definedName>
    <definedName name="CURBBBPLUSY1">OFFSET([14]Seq1Y!#REF!,0,0,COUNTA([14]Seq1Y!#REF!)-1)</definedName>
    <definedName name="CURBBBPLUSY10" localSheetId="0">OFFSET([4]Seq10y!$V$3,0,0,COUNTA([4]Seq10y!$V:$V)-1)</definedName>
    <definedName name="CURBBBPLUSY10">OFFSET([4]Seq10y!$V$3,0,0,COUNTA([4]Seq10y!$V:$V)-1)</definedName>
    <definedName name="CURBBBPLUSY15" localSheetId="0">OFFSET([4]Seq15Y!$V$3,0,0,COUNTA([4]Seq15Y!$V:$V)-1)</definedName>
    <definedName name="CURBBBPLUSY15">OFFSET([4]Seq15Y!$V$3,0,0,COUNTA([4]Seq15Y!$V:$V)-1)</definedName>
    <definedName name="CURBBBPLUSY25" localSheetId="0">OFFSET([4]Seq25Y!$V$3,0,0,COUNTA([4]Seq25Y!$V:$V)-1)</definedName>
    <definedName name="CURBBBPLUSY25">OFFSET([4]Seq25Y!$V$3,0,0,COUNTA([4]Seq25Y!$V:$V)-1)</definedName>
    <definedName name="CURBBBPLUSY5" localSheetId="0">OFFSET([4]Seq5Y!$V$3,0,0,COUNTA([4]Seq5Y!$V:$V)-1)</definedName>
    <definedName name="CURBBBPLUSY5">OFFSET([4]Seq5Y!$V$3,0,0,COUNTA([4]Seq5Y!$V:$V)-1)</definedName>
    <definedName name="CURRENCY" localSheetId="7">'[11]מערכת 43 לוח 2'!#REF!</definedName>
    <definedName name="CURRENCY" localSheetId="9">'[11]מערכת 43 לוח 2'!#REF!</definedName>
    <definedName name="CURRENCY" localSheetId="13">'[11]מערכת 43 לוח 2'!#REF!</definedName>
    <definedName name="CURRENCY" localSheetId="15">'[11]מערכת 43 לוח 2'!#REF!</definedName>
    <definedName name="CURRENCY" localSheetId="17">'[11]מערכת 43 לוח 2'!#REF!</definedName>
    <definedName name="CURRENCY" localSheetId="0">'[11]מערכת 43 לוח 2'!#REF!</definedName>
    <definedName name="CURRENCY">'[11]מערכת 43 לוח 2'!#REF!</definedName>
    <definedName name="curRF" localSheetId="0">OFFSET([4]Seq1!$N$3,0,0,COUNTA([4]Seq1!$N:$N)-1)</definedName>
    <definedName name="curRF">OFFSET([4]Seq1!$N$3,0,0,COUNTA([4]Seq1!$N:$N)-1)</definedName>
    <definedName name="curRFY1" localSheetId="7">OFFSET([14]Seq1Y!#REF!,0,0,COUNTA([14]Seq1Y!#REF!)-1)</definedName>
    <definedName name="curRFY1" localSheetId="9">OFFSET([14]Seq1Y!#REF!,0,0,COUNTA([14]Seq1Y!#REF!)-1)</definedName>
    <definedName name="curRFY1" localSheetId="13">OFFSET([14]Seq1Y!#REF!,0,0,COUNTA([14]Seq1Y!#REF!)-1)</definedName>
    <definedName name="curRFY1" localSheetId="15">OFFSET([14]Seq1Y!#REF!,0,0,COUNTA([14]Seq1Y!#REF!)-1)</definedName>
    <definedName name="curRFY1" localSheetId="17">OFFSET([14]Seq1Y!#REF!,0,0,COUNTA([14]Seq1Y!#REF!)-1)</definedName>
    <definedName name="curRFY1" localSheetId="0">OFFSET([14]Seq1Y!#REF!,0,0,COUNTA([14]Seq1Y!#REF!)-1)</definedName>
    <definedName name="curRFY1">OFFSET([14]Seq1Y!#REF!,0,0,COUNTA([14]Seq1Y!#REF!)-1)</definedName>
    <definedName name="curRFY10" localSheetId="0">OFFSET([4]Seq10y!$N$3,0,0,COUNTA([4]Seq10y!$N:$N)-1)</definedName>
    <definedName name="curRFY10">OFFSET([4]Seq10y!$N$3,0,0,COUNTA([4]Seq10y!$N:$N)-1)</definedName>
    <definedName name="curRFY15" localSheetId="0">OFFSET([4]Seq15Y!$N$3,0,0,COUNTA([4]Seq15Y!$N:$N)-1)</definedName>
    <definedName name="curRFY15">OFFSET([4]Seq15Y!$N$3,0,0,COUNTA([4]Seq15Y!$N:$N)-1)</definedName>
    <definedName name="curRFY25" localSheetId="0">OFFSET([4]Seq25Y!$N$3,0,0,COUNTA([4]Seq25Y!$N:$N)-1)</definedName>
    <definedName name="curRFY25">OFFSET([4]Seq25Y!$N$3,0,0,COUNTA([4]Seq25Y!$N:$N)-1)</definedName>
    <definedName name="curRFY5" localSheetId="0">OFFSET([4]Seq5Y!$N$3,0,0,COUNTA([4]Seq5Y!$N:$N)-1)</definedName>
    <definedName name="curRFY5">OFFSET([4]Seq5Y!$N$3,0,0,COUNTA([4]Seq5Y!$N:$N)-1)</definedName>
    <definedName name="data">[15]yazigdsc!$A$4:$AA$2708</definedName>
    <definedName name="data_tocompany" localSheetId="7">#REF!</definedName>
    <definedName name="data_tocompany" localSheetId="9">#REF!</definedName>
    <definedName name="data_tocompany" localSheetId="15">#REF!</definedName>
    <definedName name="data_tocompany" localSheetId="17">#REF!</definedName>
    <definedName name="data_tocompany" localSheetId="0">#REF!</definedName>
    <definedName name="data_tocompany">#REF!</definedName>
    <definedName name="_xlnm.Database" localSheetId="7">#REF!</definedName>
    <definedName name="_xlnm.Database" localSheetId="9">#REF!</definedName>
    <definedName name="_xlnm.Database" localSheetId="13">#REF!</definedName>
    <definedName name="_xlnm.Database" localSheetId="15">#REF!</definedName>
    <definedName name="_xlnm.Database" localSheetId="17">#REF!</definedName>
    <definedName name="_xlnm.Database" localSheetId="0">#REF!</definedName>
    <definedName name="_xlnm.Database">#REF!</definedName>
    <definedName name="date" localSheetId="0">'לוח נספח1'!$X$11:$X$39</definedName>
    <definedName name="date">[16]data!$E$1:$AC$1</definedName>
    <definedName name="date1">'[17]נתונים לגרף 1- סך הנכסים'!$A$9:$A$28</definedName>
    <definedName name="DateList" localSheetId="7">#REF!</definedName>
    <definedName name="DateList" localSheetId="9">#REF!</definedName>
    <definedName name="DateList" localSheetId="13">#REF!</definedName>
    <definedName name="DateList" localSheetId="15">#REF!</definedName>
    <definedName name="DateList" localSheetId="17">#REF!</definedName>
    <definedName name="DateList" localSheetId="0">#REF!</definedName>
    <definedName name="DateList">#REF!</definedName>
    <definedName name="datepresent" localSheetId="0">OFFSET([6]Sheet7!$S$3,1,0,nROWS-1,1)</definedName>
    <definedName name="datepresent">OFFSET([6]Sheet7!$S$3,1,0,nROWS-1,1)</definedName>
    <definedName name="dates" localSheetId="0">#REF!</definedName>
    <definedName name="dates">[9]Sheet4!$A$1</definedName>
    <definedName name="Dates_List" localSheetId="0">OFFSET([10]Dates!$A$1,0,0,COUNTA([10]Dates!$A:$A),1)</definedName>
    <definedName name="Dates_List">OFFSET([10]Dates!$A$1,0,0,COUNTA([10]Dates!$A:$A),1)</definedName>
    <definedName name="Dates_List_String" localSheetId="0">OFFSET([10]Dates!$B$1,0,0,COUNTA([10]Dates!$B:$B),1)</definedName>
    <definedName name="Dates_List_String">OFFSET([10]Dates!$B$1,0,0,COUNTA([10]Dates!$B:$B),1)</definedName>
    <definedName name="day" localSheetId="7">[18]גיליון1!#REF!</definedName>
    <definedName name="day" localSheetId="9">[18]גיליון1!#REF!</definedName>
    <definedName name="day" localSheetId="13">[18]גיליון1!#REF!</definedName>
    <definedName name="day" localSheetId="15">[18]גיליון1!#REF!</definedName>
    <definedName name="day" localSheetId="17">[18]גיליון1!#REF!</definedName>
    <definedName name="day" localSheetId="0">[18]גיליון1!#REF!</definedName>
    <definedName name="day">[18]גיליון1!#REF!</definedName>
    <definedName name="ddd" localSheetId="0">OFFSET([6]Sheet7!$AA$3,1,0,nROWS-1,1)</definedName>
    <definedName name="ddd">OFFSET([6]Sheet7!$AA$3,1,0,nROWS-1,1)</definedName>
    <definedName name="dh">'[7]94'!$E$6</definedName>
    <definedName name="djd\" localSheetId="0">OFFSET([6]Sheet7!$F$3,1,0,nROWS-1,1)</definedName>
    <definedName name="djd\">OFFSET([6]Sheet7!$F$3,1,0,nROWS-1,1)</definedName>
    <definedName name="DP">'[7]95'!$Z$27</definedName>
    <definedName name="eee" localSheetId="0">OFFSET([6]Sheet7!$Y$3,1,0,nROWS-1,1)</definedName>
    <definedName name="eee">OFFSET([6]Sheet7!$Y$3,1,0,nROWS-1,1)</definedName>
    <definedName name="Eur11D1" localSheetId="0">OFFSET([4]Dif1Y!$AM$3,0,0,COUNTA([4]Dif1Y!$AM:$AM)-1)</definedName>
    <definedName name="Eur11D1">OFFSET([4]Dif1Y!$AM$3,0,0,COUNTA([4]Dif1Y!$AM:$AM)-1)</definedName>
    <definedName name="Eur11D10" localSheetId="0">OFFSET([4]Dif10Y!$AM$3,0,0,COUNTA([4]Dif10Y!$AM:$AM)-1)</definedName>
    <definedName name="Eur11D10">OFFSET([4]Dif10Y!$AM$3,0,0,COUNTA([4]Dif10Y!$AM:$AM)-1)</definedName>
    <definedName name="Eur11D15" localSheetId="0">OFFSET([4]Dif15Y!$AM$3,0,0,COUNTA([4]Dif15Y!$AM:$AM)-1)</definedName>
    <definedName name="Eur11D15">OFFSET([4]Dif15Y!$AM$3,0,0,COUNTA([4]Dif15Y!$AM:$AM)-1)</definedName>
    <definedName name="Eur11D25" localSheetId="0">OFFSET([4]Dif25Y!$AF$3,0,0,COUNTA([4]Dif25Y!$AF:$AF)-1)</definedName>
    <definedName name="Eur11D25">OFFSET([4]Dif25Y!$AF$3,0,0,COUNTA([4]Dif25Y!$AF:$AF)-1)</definedName>
    <definedName name="Eur11D5" localSheetId="0">OFFSET([4]Dif5Y!$AM$3,0,0,COUNTA([4]Dif5Y!$AM:$AM)-1)</definedName>
    <definedName name="Eur11D5">OFFSET([4]Dif5Y!$AM$3,0,0,COUNTA([4]Dif5Y!$AM:$AM)-1)</definedName>
    <definedName name="Eur12D1" localSheetId="0">OFFSET([4]Dif1Y!$AN$3,0,0,COUNTA([4]Dif1Y!$AN:$AN)-1)</definedName>
    <definedName name="Eur12D1">OFFSET([4]Dif1Y!$AN$3,0,0,COUNTA([4]Dif1Y!$AN:$AN)-1)</definedName>
    <definedName name="Eur12D10" localSheetId="0">OFFSET([4]Dif10Y!$AN$3,0,0,COUNTA([4]Dif10Y!$AN:$AN)-1)</definedName>
    <definedName name="Eur12D10">OFFSET([4]Dif10Y!$AN$3,0,0,COUNTA([4]Dif10Y!$AN:$AN)-1)</definedName>
    <definedName name="Eur12D15" localSheetId="0">OFFSET([4]Dif15Y!$AN$3,0,0,COUNTA([4]Dif15Y!$AN:$AN)-1)</definedName>
    <definedName name="Eur12D15">OFFSET([4]Dif15Y!$AN$3,0,0,COUNTA([4]Dif15Y!$AN:$AN)-1)</definedName>
    <definedName name="Eur12D25" localSheetId="0">OFFSET([4]Dif25Y!$AG$3,0,0,COUNTA([4]Dif25Y!$AG:$AG)-1)</definedName>
    <definedName name="Eur12D25">OFFSET([4]Dif25Y!$AG$3,0,0,COUNTA([4]Dif25Y!$AG:$AG)-1)</definedName>
    <definedName name="Eur12D5" localSheetId="0">OFFSET([4]Dif5Y!$AN$3,0,0,COUNTA([4]Dif5Y!$AN:$AN)-1)</definedName>
    <definedName name="Eur12D5">OFFSET([4]Dif5Y!$AN$3,0,0,COUNTA([4]Dif5Y!$AN:$AN)-1)</definedName>
    <definedName name="Eur13D1" localSheetId="0">OFFSET([4]Dif1Y!$AO$3,0,0,COUNTA([4]Dif1Y!$AO:$AO)-1)</definedName>
    <definedName name="Eur13D1">OFFSET([4]Dif1Y!$AO$3,0,0,COUNTA([4]Dif1Y!$AO:$AO)-1)</definedName>
    <definedName name="Eur13D10" localSheetId="0">OFFSET([4]Dif10Y!$AO$3,0,0,COUNTA([4]Dif10Y!$AO:$AO)-1)</definedName>
    <definedName name="Eur13D10">OFFSET([4]Dif10Y!$AO$3,0,0,COUNTA([4]Dif10Y!$AO:$AO)-1)</definedName>
    <definedName name="Eur13D15" localSheetId="0">OFFSET([4]Dif15Y!$AO$3,0,0,COUNTA([4]Dif15Y!$AO:$AO)-1)</definedName>
    <definedName name="Eur13D15">OFFSET([4]Dif15Y!$AO$3,0,0,COUNTA([4]Dif15Y!$AO:$AO)-1)</definedName>
    <definedName name="Eur13D25" localSheetId="0">OFFSET([4]Dif25Y!$AH$3,0,0,COUNTA([4]Dif25Y!$AH:$AH)-1)</definedName>
    <definedName name="Eur13D25">OFFSET([4]Dif25Y!$AH$3,0,0,COUNTA([4]Dif25Y!$AH:$AH)-1)</definedName>
    <definedName name="Eur13D5" localSheetId="0">OFFSET([4]Dif5Y!$AO$3,0,0,COUNTA([4]Dif5Y!$AO:$AO)-1)</definedName>
    <definedName name="Eur13D5">OFFSET([4]Dif5Y!$AO$3,0,0,COUNTA([4]Dif5Y!$AO:$AO)-1)</definedName>
    <definedName name="Eur1AAAD1" localSheetId="0">OFFSET([4]Dif1Y!$AE$3,0,0,COUNTA([4]Dif1Y!$AE:$AE)-1)</definedName>
    <definedName name="Eur1AAAD1">OFFSET([4]Dif1Y!$AE$3,0,0,COUNTA([4]Dif1Y!$AE:$AE)-1)</definedName>
    <definedName name="Eur1AAAD10" localSheetId="0">OFFSET([4]Dif10Y!$AE$3,0,0,COUNTA([4]Dif10Y!$AE:$AE)-1)</definedName>
    <definedName name="Eur1AAAD10">OFFSET([4]Dif10Y!$AE$3,0,0,COUNTA([4]Dif10Y!$AE:$AE)-1)</definedName>
    <definedName name="Eur1AAAD15" localSheetId="0">OFFSET([4]Dif15Y!$AE$3,0,0,COUNTA([4]Dif15Y!$AE:$AE)-1)</definedName>
    <definedName name="Eur1AAAD15">OFFSET([4]Dif15Y!$AE$3,0,0,COUNTA([4]Dif15Y!$AE:$AE)-1)</definedName>
    <definedName name="Eur1AAAD25" localSheetId="0">OFFSET([4]Dif25Y!$X$3,0,0,COUNTA([4]Dif25Y!$X:$X)-1)</definedName>
    <definedName name="Eur1AAAD25">OFFSET([4]Dif25Y!$X$3,0,0,COUNTA([4]Dif25Y!$X:$X)-1)</definedName>
    <definedName name="Eur1AAAD5" localSheetId="0">OFFSET([4]Dif5Y!$AE$3,0,0,COUNTA([4]Dif5Y!$AE:$AE)-1)</definedName>
    <definedName name="Eur1AAAD5">OFFSET([4]Dif5Y!$AE$3,0,0,COUNTA([4]Dif5Y!$AE:$AE)-1)</definedName>
    <definedName name="Eur1AAD1" localSheetId="0">OFFSET([4]Dif1Y!$AG$3,0,0,COUNTA([4]Dif1Y!$AG:$AG)-1)</definedName>
    <definedName name="Eur1AAD1">OFFSET([4]Dif1Y!$AG$3,0,0,COUNTA([4]Dif1Y!$AG:$AG)-1)</definedName>
    <definedName name="Eur1AAD10" localSheetId="0">OFFSET([4]Dif10Y!$AG$3,0,0,COUNTA([4]Dif10Y!$AG:$AG)-1)</definedName>
    <definedName name="Eur1AAD10">OFFSET([4]Dif10Y!$AG$3,0,0,COUNTA([4]Dif10Y!$AG:$AG)-1)</definedName>
    <definedName name="Eur1AAD15" localSheetId="0">OFFSET([4]Dif15Y!$AG$3,0,0,COUNTA([4]Dif15Y!$AG:$AG)-1)</definedName>
    <definedName name="Eur1AAD15">OFFSET([4]Dif15Y!$AG$3,0,0,COUNTA([4]Dif15Y!$AG:$AG)-1)</definedName>
    <definedName name="Eur1AAD25" localSheetId="0">OFFSET([4]Dif25Y!$Z$3,0,0,COUNTA([4]Dif25Y!$Z:$Z)-1)</definedName>
    <definedName name="Eur1AAD25">OFFSET([4]Dif25Y!$Z$3,0,0,COUNTA([4]Dif25Y!$Z:$Z)-1)</definedName>
    <definedName name="Eur1AAD5" localSheetId="0">OFFSET([4]Dif5Y!$AG$3,0,0,COUNTA([4]Dif5Y!$AG:$AG)-1)</definedName>
    <definedName name="Eur1AAD5">OFFSET([4]Dif5Y!$AG$3,0,0,COUNTA([4]Dif5Y!$AG:$AG)-1)</definedName>
    <definedName name="Eur1AAMINUSD1" localSheetId="0">OFFSET([4]Dif1Y!$AH$3,0,0,COUNTA([4]Dif1Y!$AH:$AH)-1)</definedName>
    <definedName name="Eur1AAMINUSD1">OFFSET([4]Dif1Y!$AH$3,0,0,COUNTA([4]Dif1Y!$AH:$AH)-1)</definedName>
    <definedName name="Eur1AAMINUSD10" localSheetId="0">OFFSET([4]Dif10Y!$AH$3,0,0,COUNTA([4]Dif10Y!$AH:$AH)-1)</definedName>
    <definedName name="Eur1AAMINUSD10">OFFSET([4]Dif10Y!$AH$3,0,0,COUNTA([4]Dif10Y!$AH:$AH)-1)</definedName>
    <definedName name="Eur1AAMINUSD15" localSheetId="0">OFFSET([4]Dif15Y!$AH$3,0,0,COUNTA([4]Dif15Y!$AH:$AH)-1)</definedName>
    <definedName name="Eur1AAMINUSD15">OFFSET([4]Dif15Y!$AH$3,0,0,COUNTA([4]Dif15Y!$AH:$AH)-1)</definedName>
    <definedName name="Eur1AAMINUSD25" localSheetId="0">OFFSET([4]Dif25Y!$AA$3,0,0,COUNTA([4]Dif25Y!$AA:$AA)-1)</definedName>
    <definedName name="Eur1AAMINUSD25">OFFSET([4]Dif25Y!$AA$3,0,0,COUNTA([4]Dif25Y!$AA:$AA)-1)</definedName>
    <definedName name="Eur1AAMINUSD5" localSheetId="0">OFFSET([4]Dif5Y!$AH$3,0,0,COUNTA([4]Dif5Y!$AH:$AH)-1)</definedName>
    <definedName name="Eur1AAMINUSD5">OFFSET([4]Dif5Y!$AH$3,0,0,COUNTA([4]Dif5Y!$AH:$AH)-1)</definedName>
    <definedName name="Eur1AAPLUSD1" localSheetId="0">OFFSET([4]Dif1Y!$AF$3,0,0,COUNTA([4]Dif1Y!$AF:$AF)-1)</definedName>
    <definedName name="Eur1AAPLUSD1">OFFSET([4]Dif1Y!$AF$3,0,0,COUNTA([4]Dif1Y!$AF:$AF)-1)</definedName>
    <definedName name="Eur1AAPLUSD10" localSheetId="0">OFFSET([4]Dif10Y!$AF$3,0,0,COUNTA([4]Dif10Y!$AF:$AF)-1)</definedName>
    <definedName name="Eur1AAPLUSD10">OFFSET([4]Dif10Y!$AF$3,0,0,COUNTA([4]Dif10Y!$AF:$AF)-1)</definedName>
    <definedName name="Eur1AAPLUSD15" localSheetId="0">OFFSET([4]Dif15Y!$AF$3,0,0,COUNTA([4]Dif15Y!$AF:$AF)-1)</definedName>
    <definedName name="Eur1AAPLUSD15">OFFSET([4]Dif15Y!$AF$3,0,0,COUNTA([4]Dif15Y!$AF:$AF)-1)</definedName>
    <definedName name="Eur1AAPLUSD25" localSheetId="0">OFFSET([4]Dif25Y!$Y$3,0,0,COUNTA([4]Dif25Y!$Y:$Y)-1)</definedName>
    <definedName name="Eur1AAPLUSD25">OFFSET([4]Dif25Y!$Y$3,0,0,COUNTA([4]Dif25Y!$Y:$Y)-1)</definedName>
    <definedName name="Eur1AAPLUSD5" localSheetId="0">OFFSET([4]Dif5Y!$AF$3,0,0,COUNTA([4]Dif5Y!$AF:$AF)-1)</definedName>
    <definedName name="Eur1AAPLUSD5">OFFSET([4]Dif5Y!$AF$3,0,0,COUNTA([4]Dif5Y!$AF:$AF)-1)</definedName>
    <definedName name="Eur1AD1" localSheetId="0">OFFSET([4]Dif1Y!$AJ$3,0,0,COUNTA([4]Dif1Y!$AJ:$AJ)-1)</definedName>
    <definedName name="Eur1AD1">OFFSET([4]Dif1Y!$AJ$3,0,0,COUNTA([4]Dif1Y!$AJ:$AJ)-1)</definedName>
    <definedName name="Eur1AD10" localSheetId="0">OFFSET([4]Dif10Y!$AJ$3,0,0,COUNTA([4]Dif10Y!$AJ:$AJ)-1)</definedName>
    <definedName name="Eur1AD10">OFFSET([4]Dif10Y!$AJ$3,0,0,COUNTA([4]Dif10Y!$AJ:$AJ)-1)</definedName>
    <definedName name="Eur1AD15" localSheetId="0">OFFSET([4]Dif15Y!$AJ$3,0,0,COUNTA([4]Dif15Y!$AJ:$AJ)-1)</definedName>
    <definedName name="Eur1AD15">OFFSET([4]Dif15Y!$AJ$3,0,0,COUNTA([4]Dif15Y!$AJ:$AJ)-1)</definedName>
    <definedName name="Eur1AD25" localSheetId="0">OFFSET([4]Dif25Y!$AC$3,0,0,COUNTA([4]Dif25Y!$AC:$AC)-1)</definedName>
    <definedName name="Eur1AD25">OFFSET([4]Dif25Y!$AC$3,0,0,COUNTA([4]Dif25Y!$AC:$AC)-1)</definedName>
    <definedName name="Eur1AD5" localSheetId="0">OFFSET([4]Dif5Y!$AJ$3,0,0,COUNTA([4]Dif5Y!$AJ:$AJ)-1)</definedName>
    <definedName name="Eur1AD5">OFFSET([4]Dif5Y!$AJ$3,0,0,COUNTA([4]Dif5Y!$AJ:$AJ)-1)</definedName>
    <definedName name="Eur1AMINUSD1" localSheetId="0">OFFSET([4]Dif1Y!$AK$3,0,0,COUNTA([4]Dif1Y!$AK:$AK)-1)</definedName>
    <definedName name="Eur1AMINUSD1">OFFSET([4]Dif1Y!$AK$3,0,0,COUNTA([4]Dif1Y!$AK:$AK)-1)</definedName>
    <definedName name="Eur1AMINUSD10" localSheetId="0">OFFSET([4]Dif10Y!$AK$3,0,0,COUNTA([4]Dif10Y!$AK:$AK)-1)</definedName>
    <definedName name="Eur1AMINUSD10">OFFSET([4]Dif10Y!$AK$3,0,0,COUNTA([4]Dif10Y!$AK:$AK)-1)</definedName>
    <definedName name="Eur1AMINUSD15" localSheetId="0">OFFSET([4]Dif15Y!$AK$3,0,0,COUNTA([4]Dif15Y!$AK:$AK)-1)</definedName>
    <definedName name="Eur1AMINUSD15">OFFSET([4]Dif15Y!$AK$3,0,0,COUNTA([4]Dif15Y!$AK:$AK)-1)</definedName>
    <definedName name="Eur1AMINUSD25" localSheetId="0">OFFSET([4]Dif25Y!$AD$3,0,0,COUNTA([4]Dif25Y!$AD:$AD)-1)</definedName>
    <definedName name="Eur1AMINUSD25">OFFSET([4]Dif25Y!$AD$3,0,0,COUNTA([4]Dif25Y!$AD:$AD)-1)</definedName>
    <definedName name="Eur1AMINUSD5" localSheetId="0">OFFSET([4]Dif5Y!$AK$3,0,0,COUNTA([4]Dif5Y!$AK:$AK)-1)</definedName>
    <definedName name="Eur1AMINUSD5">OFFSET([4]Dif5Y!$AK$3,0,0,COUNTA([4]Dif5Y!$AK:$AK)-1)</definedName>
    <definedName name="Eur1APLUSD1" localSheetId="0">OFFSET([4]Dif1Y!$AI$3,0,0,COUNTA([4]Dif1Y!$AI:$AI)-1)</definedName>
    <definedName name="Eur1APLUSD1">OFFSET([4]Dif1Y!$AI$3,0,0,COUNTA([4]Dif1Y!$AI:$AI)-1)</definedName>
    <definedName name="Eur1APLUSD10" localSheetId="0">OFFSET([4]Dif10Y!$AI$3,0,0,COUNTA([4]Dif10Y!$AI:$AI)-1)</definedName>
    <definedName name="Eur1APLUSD10">OFFSET([4]Dif10Y!$AI$3,0,0,COUNTA([4]Dif10Y!$AI:$AI)-1)</definedName>
    <definedName name="Eur1APLUSD15" localSheetId="0">OFFSET([4]Dif15Y!$AI$3,0,0,COUNTA([4]Dif15Y!$AI:$AI)-1)</definedName>
    <definedName name="Eur1APLUSD15">OFFSET([4]Dif15Y!$AI$3,0,0,COUNTA([4]Dif15Y!$AI:$AI)-1)</definedName>
    <definedName name="Eur1APLUSD25" localSheetId="0">OFFSET([4]Dif25Y!$AB$3,0,0,COUNTA([4]Dif25Y!$AB:$AB)-1)</definedName>
    <definedName name="Eur1APLUSD25">OFFSET([4]Dif25Y!$AB$3,0,0,COUNTA([4]Dif25Y!$AB:$AB)-1)</definedName>
    <definedName name="Eur1APLUSD5" localSheetId="0">OFFSET([4]Dif5Y!$AI$3,0,0,COUNTA([4]Dif5Y!$AI:$AI)-1)</definedName>
    <definedName name="Eur1APLUSD5">OFFSET([4]Dif5Y!$AI$3,0,0,COUNTA([4]Dif5Y!$AI:$AI)-1)</definedName>
    <definedName name="Eur1BBBPLUSD1" localSheetId="0">OFFSET([4]Dif1Y!$AL$3,0,0,COUNTA([4]Dif1Y!$AL:$AL)-1)</definedName>
    <definedName name="Eur1BBBPLUSD1">OFFSET([4]Dif1Y!$AL$3,0,0,COUNTA([4]Dif1Y!$AL:$AL)-1)</definedName>
    <definedName name="Eur1BBBPLUSD10" localSheetId="0">OFFSET([4]Dif10Y!$AL$3,0,0,COUNTA([4]Dif10Y!$AL:$AL)-1)</definedName>
    <definedName name="Eur1BBBPLUSD10">OFFSET([4]Dif10Y!$AL$3,0,0,COUNTA([4]Dif10Y!$AL:$AL)-1)</definedName>
    <definedName name="Eur1BBBPLUSD15" localSheetId="0">OFFSET([4]Dif15Y!$AL$3,0,0,COUNTA([4]Dif15Y!$AL:$AL)-1)</definedName>
    <definedName name="Eur1BBBPLUSD15">OFFSET([4]Dif15Y!$AL$3,0,0,COUNTA([4]Dif15Y!$AL:$AL)-1)</definedName>
    <definedName name="Eur1BBBPLUSD25" localSheetId="0">OFFSET([4]Dif25Y!$AE$3,0,0,COUNTA([4]Dif25Y!$AE:$AE)-1)</definedName>
    <definedName name="Eur1BBBPLUSD25">OFFSET([4]Dif25Y!$AE$3,0,0,COUNTA([4]Dif25Y!$AE:$AE)-1)</definedName>
    <definedName name="Eur1BBBPLUSD5" localSheetId="0">OFFSET([4]Dif5Y!$AL$3,0,0,COUNTA([4]Dif5Y!$AL:$AL)-1)</definedName>
    <definedName name="Eur1BBBPLUSD5">OFFSET([4]Dif5Y!$AL$3,0,0,COUNTA([4]Dif5Y!$AL:$AL)-1)</definedName>
    <definedName name="Eur1Y1" localSheetId="7">OFFSET([14]Seq1Y!#REF!,0,0,COUNTA([14]Seq1Y!#REF!)-1)</definedName>
    <definedName name="Eur1Y1" localSheetId="9">OFFSET([14]Seq1Y!#REF!,0,0,COUNTA([14]Seq1Y!#REF!)-1)</definedName>
    <definedName name="Eur1Y1" localSheetId="13">OFFSET([14]Seq1Y!#REF!,0,0,COUNTA([14]Seq1Y!#REF!)-1)</definedName>
    <definedName name="Eur1Y1" localSheetId="15">OFFSET([14]Seq1Y!#REF!,0,0,COUNTA([14]Seq1Y!#REF!)-1)</definedName>
    <definedName name="Eur1Y1" localSheetId="17">OFFSET([14]Seq1Y!#REF!,0,0,COUNTA([14]Seq1Y!#REF!)-1)</definedName>
    <definedName name="Eur1Y1" localSheetId="0">OFFSET([14]Seq1Y!#REF!,0,0,COUNTA([14]Seq1Y!#REF!)-1)</definedName>
    <definedName name="Eur1Y1">OFFSET([14]Seq1Y!#REF!,0,0,COUNTA([14]Seq1Y!#REF!)-1)</definedName>
    <definedName name="Eur1Y10" localSheetId="0">OFFSET([4]Seq10y!$AQ$3,0,0,COUNTA([4]Seq10y!$AQ:$AQ)-1)</definedName>
    <definedName name="Eur1Y10">OFFSET([4]Seq10y!$AQ$3,0,0,COUNTA([4]Seq10y!$AQ:$AQ)-1)</definedName>
    <definedName name="Eur1Y15" localSheetId="0">OFFSET([4]Seq15Y!$AQ$3,0,0,COUNTA([4]Seq15Y!$AQ:$AQ)-1)</definedName>
    <definedName name="Eur1Y15">OFFSET([4]Seq15Y!$AQ$3,0,0,COUNTA([4]Seq15Y!$AQ:$AQ)-1)</definedName>
    <definedName name="Eur1Y25" localSheetId="0">OFFSET([4]Seq25Y!$AQ$3,0,0,COUNTA([4]Seq25Y!$AQ:$AQ)-1)</definedName>
    <definedName name="Eur1Y25">OFFSET([4]Seq25Y!$AQ$3,0,0,COUNTA([4]Seq25Y!$AQ:$AQ)-1)</definedName>
    <definedName name="Eur1Y5" localSheetId="0">OFFSET([4]Seq5Y!$AQ$3,0,0,COUNTA([4]Seq5Y!$AQ:$AQ)-1)</definedName>
    <definedName name="Eur1Y5">OFFSET([4]Seq5Y!$AQ$3,0,0,COUNTA([4]Seq5Y!$AQ:$AQ)-1)</definedName>
    <definedName name="Eur2Y1" localSheetId="7">OFFSET([14]Seq1Y!#REF!,0,0,COUNTA([14]Seq1Y!#REF!)-1)</definedName>
    <definedName name="Eur2Y1" localSheetId="9">OFFSET([14]Seq1Y!#REF!,0,0,COUNTA([14]Seq1Y!#REF!)-1)</definedName>
    <definedName name="Eur2Y1" localSheetId="13">OFFSET([14]Seq1Y!#REF!,0,0,COUNTA([14]Seq1Y!#REF!)-1)</definedName>
    <definedName name="Eur2Y1" localSheetId="15">OFFSET([14]Seq1Y!#REF!,0,0,COUNTA([14]Seq1Y!#REF!)-1)</definedName>
    <definedName name="Eur2Y1" localSheetId="17">OFFSET([14]Seq1Y!#REF!,0,0,COUNTA([14]Seq1Y!#REF!)-1)</definedName>
    <definedName name="Eur2Y1" localSheetId="0">OFFSET([14]Seq1Y!#REF!,0,0,COUNTA([14]Seq1Y!#REF!)-1)</definedName>
    <definedName name="Eur2Y1">OFFSET([14]Seq1Y!#REF!,0,0,COUNTA([14]Seq1Y!#REF!)-1)</definedName>
    <definedName name="Eur2Y10" localSheetId="0">OFFSET([4]Seq10y!$AR$3,0,0,COUNTA([4]Seq10y!$AR:$AR)-1)</definedName>
    <definedName name="Eur2Y10">OFFSET([4]Seq10y!$AR$3,0,0,COUNTA([4]Seq10y!$AR:$AR)-1)</definedName>
    <definedName name="Eur2Y15" localSheetId="0">OFFSET([4]Seq15Y!$AR$3,0,0,COUNTA([4]Seq15Y!$AR:$AR)-1)</definedName>
    <definedName name="Eur2Y15">OFFSET([4]Seq15Y!$AR$3,0,0,COUNTA([4]Seq15Y!$AR:$AR)-1)</definedName>
    <definedName name="Eur2Y25" localSheetId="0">OFFSET([4]Seq25Y!$AR$3,0,0,COUNTA([4]Seq25Y!$AR:$AR)-1)</definedName>
    <definedName name="Eur2Y25">OFFSET([4]Seq25Y!$AR$3,0,0,COUNTA([4]Seq25Y!$AR:$AR)-1)</definedName>
    <definedName name="Eur2Y5" localSheetId="0">OFFSET([4]Seq5Y!$AR$3,0,0,COUNTA([4]Seq5Y!$AR:$AR)-1)</definedName>
    <definedName name="Eur2Y5">OFFSET([4]Seq5Y!$AR$3,0,0,COUNTA([4]Seq5Y!$AR:$AR)-1)</definedName>
    <definedName name="Eur3Y1" localSheetId="7">OFFSET([14]Seq1Y!#REF!,0,0,COUNTA([14]Seq1Y!#REF!)-1)</definedName>
    <definedName name="Eur3Y1" localSheetId="9">OFFSET([14]Seq1Y!#REF!,0,0,COUNTA([14]Seq1Y!#REF!)-1)</definedName>
    <definedName name="Eur3Y1" localSheetId="13">OFFSET([14]Seq1Y!#REF!,0,0,COUNTA([14]Seq1Y!#REF!)-1)</definedName>
    <definedName name="Eur3Y1" localSheetId="15">OFFSET([14]Seq1Y!#REF!,0,0,COUNTA([14]Seq1Y!#REF!)-1)</definedName>
    <definedName name="Eur3Y1" localSheetId="17">OFFSET([14]Seq1Y!#REF!,0,0,COUNTA([14]Seq1Y!#REF!)-1)</definedName>
    <definedName name="Eur3Y1" localSheetId="0">OFFSET([14]Seq1Y!#REF!,0,0,COUNTA([14]Seq1Y!#REF!)-1)</definedName>
    <definedName name="Eur3Y1">OFFSET([14]Seq1Y!#REF!,0,0,COUNTA([14]Seq1Y!#REF!)-1)</definedName>
    <definedName name="Eur3Y10" localSheetId="0">OFFSET([4]Seq10y!$AS$3,0,0,COUNTA([4]Seq10y!$AS:$AS)-1)</definedName>
    <definedName name="Eur3Y10">OFFSET([4]Seq10y!$AS$3,0,0,COUNTA([4]Seq10y!$AS:$AS)-1)</definedName>
    <definedName name="Eur3Y15" localSheetId="0">OFFSET([4]Seq15Y!$AS$3,0,0,COUNTA([4]Seq15Y!$AS:$AS)-1)</definedName>
    <definedName name="Eur3Y15">OFFSET([4]Seq15Y!$AS$3,0,0,COUNTA([4]Seq15Y!$AS:$AS)-1)</definedName>
    <definedName name="Eur3Y25" localSheetId="0">OFFSET([4]Seq25Y!$AS$3,0,0,COUNTA([4]Seq25Y!$AS:$AS)-1)</definedName>
    <definedName name="Eur3Y25">OFFSET([4]Seq25Y!$AS$3,0,0,COUNTA([4]Seq25Y!$AS:$AS)-1)</definedName>
    <definedName name="Eur3Y5" localSheetId="0">OFFSET([4]Seq5Y!$AS$3,0,0,COUNTA([4]Seq5Y!$AS:$AS)-1)</definedName>
    <definedName name="Eur3Y5">OFFSET([4]Seq5Y!$AS$3,0,0,COUNTA([4]Seq5Y!$AS:$AS)-1)</definedName>
    <definedName name="EurA" localSheetId="0">OFFSET([4]Seq1!$AN$3,0,0,COUNTA([4]Seq1!$AN:$AN)-1)</definedName>
    <definedName name="EurA">OFFSET([4]Seq1!$AN$3,0,0,COUNTA([4]Seq1!$AN:$AN)-1)</definedName>
    <definedName name="EurAA" localSheetId="0">OFFSET([4]Seq1!$AK$3,0,0,COUNTA([4]Seq1!$AK:$AK)-1)</definedName>
    <definedName name="EurAA">OFFSET([4]Seq1!$AK$3,0,0,COUNTA([4]Seq1!$AK:$AK)-1)</definedName>
    <definedName name="EurAAA" localSheetId="0">OFFSET([4]Seq1!$AI$3,0,0,COUNTA([4]Seq1!$AI:$AI)-1)</definedName>
    <definedName name="EurAAA">OFFSET([4]Seq1!$AI$3,0,0,COUNTA([4]Seq1!$AI:$AI)-1)</definedName>
    <definedName name="EurAAAY1" localSheetId="7">OFFSET([14]Seq1Y!#REF!,0,0,COUNTA([14]Seq1Y!#REF!)-1)</definedName>
    <definedName name="EurAAAY1" localSheetId="9">OFFSET([14]Seq1Y!#REF!,0,0,COUNTA([14]Seq1Y!#REF!)-1)</definedName>
    <definedName name="EurAAAY1" localSheetId="13">OFFSET([14]Seq1Y!#REF!,0,0,COUNTA([14]Seq1Y!#REF!)-1)</definedName>
    <definedName name="EurAAAY1" localSheetId="15">OFFSET([14]Seq1Y!#REF!,0,0,COUNTA([14]Seq1Y!#REF!)-1)</definedName>
    <definedName name="EurAAAY1" localSheetId="17">OFFSET([14]Seq1Y!#REF!,0,0,COUNTA([14]Seq1Y!#REF!)-1)</definedName>
    <definedName name="EurAAAY1" localSheetId="0">OFFSET([14]Seq1Y!#REF!,0,0,COUNTA([14]Seq1Y!#REF!)-1)</definedName>
    <definedName name="EurAAAY1">OFFSET([14]Seq1Y!#REF!,0,0,COUNTA([14]Seq1Y!#REF!)-1)</definedName>
    <definedName name="EurAAAY10" localSheetId="0">OFFSET([4]Seq10y!$AI$3,0,0,COUNTA([4]Seq10y!$AI:$AI)-1)</definedName>
    <definedName name="EurAAAY10">OFFSET([4]Seq10y!$AI$3,0,0,COUNTA([4]Seq10y!$AI:$AI)-1)</definedName>
    <definedName name="EurAAAY15" localSheetId="0">OFFSET([4]Seq15Y!$AI$3,0,0,COUNTA([4]Seq15Y!$AI:$AI)-1)</definedName>
    <definedName name="EurAAAY15">OFFSET([4]Seq15Y!$AI$3,0,0,COUNTA([4]Seq15Y!$AI:$AI)-1)</definedName>
    <definedName name="EurAAAY25" localSheetId="0">OFFSET([4]Seq25Y!$AI$3,0,0,COUNTA([4]Seq25Y!$AI:$AI)-1)</definedName>
    <definedName name="EurAAAY25">OFFSET([4]Seq25Y!$AI$3,0,0,COUNTA([4]Seq25Y!$AI:$AI)-1)</definedName>
    <definedName name="EurAAAY5" localSheetId="0">OFFSET([4]Seq5Y!$AI$3,0,0,COUNTA([4]Seq5Y!$AI:$AI)-1)</definedName>
    <definedName name="EurAAAY5">OFFSET([4]Seq5Y!$AI$3,0,0,COUNTA([4]Seq5Y!$AI:$AI)-1)</definedName>
    <definedName name="EurAAMINUS" localSheetId="0">OFFSET([4]Seq1!$AL$3,0,0,COUNTA([4]Seq1!$AL:$AL)-1)</definedName>
    <definedName name="EurAAMINUS">OFFSET([4]Seq1!$AL$3,0,0,COUNTA([4]Seq1!$AL:$AL)-1)</definedName>
    <definedName name="EurAAMINUSY1" localSheetId="7">OFFSET([14]Seq1Y!#REF!,0,0,COUNTA([14]Seq1Y!#REF!)-1)</definedName>
    <definedName name="EurAAMINUSY1" localSheetId="9">OFFSET([14]Seq1Y!#REF!,0,0,COUNTA([14]Seq1Y!#REF!)-1)</definedName>
    <definedName name="EurAAMINUSY1" localSheetId="13">OFFSET([14]Seq1Y!#REF!,0,0,COUNTA([14]Seq1Y!#REF!)-1)</definedName>
    <definedName name="EurAAMINUSY1" localSheetId="15">OFFSET([14]Seq1Y!#REF!,0,0,COUNTA([14]Seq1Y!#REF!)-1)</definedName>
    <definedName name="EurAAMINUSY1" localSheetId="17">OFFSET([14]Seq1Y!#REF!,0,0,COUNTA([14]Seq1Y!#REF!)-1)</definedName>
    <definedName name="EurAAMINUSY1" localSheetId="0">OFFSET([14]Seq1Y!#REF!,0,0,COUNTA([14]Seq1Y!#REF!)-1)</definedName>
    <definedName name="EurAAMINUSY1">OFFSET([14]Seq1Y!#REF!,0,0,COUNTA([14]Seq1Y!#REF!)-1)</definedName>
    <definedName name="EurAAMINUSY10" localSheetId="0">OFFSET([4]Seq10y!$AL$3,0,0,COUNTA([4]Seq10y!$AL:$AL)-1)</definedName>
    <definedName name="EurAAMINUSY10">OFFSET([4]Seq10y!$AL$3,0,0,COUNTA([4]Seq10y!$AL:$AL)-1)</definedName>
    <definedName name="EurAAMINUSY15" localSheetId="0">OFFSET([4]Seq15Y!$AL$3,0,0,COUNTA([4]Seq15Y!$AL:$AL)-1)</definedName>
    <definedName name="EurAAMINUSY15">OFFSET([4]Seq15Y!$AL$3,0,0,COUNTA([4]Seq15Y!$AL:$AL)-1)</definedName>
    <definedName name="EurAAMINUSY25" localSheetId="0">OFFSET([4]Seq25Y!$AL$3,0,0,COUNTA([4]Seq25Y!$AL:$AL)-1)</definedName>
    <definedName name="EurAAMINUSY25">OFFSET([4]Seq25Y!$AL$3,0,0,COUNTA([4]Seq25Y!$AL:$AL)-1)</definedName>
    <definedName name="EurAAMINUSY5" localSheetId="0">OFFSET([4]Seq5Y!$AL$3,0,0,COUNTA([4]Seq5Y!$AL:$AL)-1)</definedName>
    <definedName name="EurAAMINUSY5">OFFSET([4]Seq5Y!$AL$3,0,0,COUNTA([4]Seq5Y!$AL:$AL)-1)</definedName>
    <definedName name="EurAAPLUS" localSheetId="0">OFFSET([4]Seq1!$AJ$3,0,0,COUNTA([4]Seq1!$AJ:$AJ)-1)</definedName>
    <definedName name="EurAAPLUS">OFFSET([4]Seq1!$AJ$3,0,0,COUNTA([4]Seq1!$AJ:$AJ)-1)</definedName>
    <definedName name="EurAAPLUSY1" localSheetId="7">OFFSET([14]Seq1Y!#REF!,0,0,COUNTA([14]Seq1Y!#REF!)-1)</definedName>
    <definedName name="EurAAPLUSY1" localSheetId="9">OFFSET([14]Seq1Y!#REF!,0,0,COUNTA([14]Seq1Y!#REF!)-1)</definedName>
    <definedName name="EurAAPLUSY1" localSheetId="13">OFFSET([14]Seq1Y!#REF!,0,0,COUNTA([14]Seq1Y!#REF!)-1)</definedName>
    <definedName name="EurAAPLUSY1" localSheetId="15">OFFSET([14]Seq1Y!#REF!,0,0,COUNTA([14]Seq1Y!#REF!)-1)</definedName>
    <definedName name="EurAAPLUSY1" localSheetId="17">OFFSET([14]Seq1Y!#REF!,0,0,COUNTA([14]Seq1Y!#REF!)-1)</definedName>
    <definedName name="EurAAPLUSY1" localSheetId="0">OFFSET([14]Seq1Y!#REF!,0,0,COUNTA([14]Seq1Y!#REF!)-1)</definedName>
    <definedName name="EurAAPLUSY1">OFFSET([14]Seq1Y!#REF!,0,0,COUNTA([14]Seq1Y!#REF!)-1)</definedName>
    <definedName name="EurAAPLUSY10" localSheetId="0">OFFSET([4]Seq10y!$AJ$3,0,0,COUNTA([4]Seq10y!$AJ:$AJ)-1)</definedName>
    <definedName name="EurAAPLUSY10">OFFSET([4]Seq10y!$AJ$3,0,0,COUNTA([4]Seq10y!$AJ:$AJ)-1)</definedName>
    <definedName name="EurAAPLUSY15" localSheetId="0">OFFSET([4]Seq15Y!$AJ$3,0,0,COUNTA([4]Seq15Y!$AJ:$AJ)-1)</definedName>
    <definedName name="EurAAPLUSY15">OFFSET([4]Seq15Y!$AJ$3,0,0,COUNTA([4]Seq15Y!$AJ:$AJ)-1)</definedName>
    <definedName name="EurAAPLUSY25" localSheetId="0">OFFSET([4]Seq25Y!$AJ$3,0,0,COUNTA([4]Seq25Y!$AJ:$AJ)-1)</definedName>
    <definedName name="EurAAPLUSY25">OFFSET([4]Seq25Y!$AJ$3,0,0,COUNTA([4]Seq25Y!$AJ:$AJ)-1)</definedName>
    <definedName name="EurAAPLUSY5" localSheetId="0">OFFSET([4]Seq5Y!$AJ$3,0,0,COUNTA([4]Seq5Y!$AJ:$AJ)-1)</definedName>
    <definedName name="EurAAPLUSY5">OFFSET([4]Seq5Y!$AJ$3,0,0,COUNTA([4]Seq5Y!$AJ:$AJ)-1)</definedName>
    <definedName name="EurAAY1" localSheetId="7">OFFSET([14]Seq1Y!#REF!,0,0,COUNTA([14]Seq1Y!#REF!)-1)</definedName>
    <definedName name="EurAAY1" localSheetId="9">OFFSET([14]Seq1Y!#REF!,0,0,COUNTA([14]Seq1Y!#REF!)-1)</definedName>
    <definedName name="EurAAY1" localSheetId="13">OFFSET([14]Seq1Y!#REF!,0,0,COUNTA([14]Seq1Y!#REF!)-1)</definedName>
    <definedName name="EurAAY1" localSheetId="15">OFFSET([14]Seq1Y!#REF!,0,0,COUNTA([14]Seq1Y!#REF!)-1)</definedName>
    <definedName name="EurAAY1" localSheetId="17">OFFSET([14]Seq1Y!#REF!,0,0,COUNTA([14]Seq1Y!#REF!)-1)</definedName>
    <definedName name="EurAAY1" localSheetId="0">OFFSET([14]Seq1Y!#REF!,0,0,COUNTA([14]Seq1Y!#REF!)-1)</definedName>
    <definedName name="EurAAY1">OFFSET([14]Seq1Y!#REF!,0,0,COUNTA([14]Seq1Y!#REF!)-1)</definedName>
    <definedName name="EurAAY10" localSheetId="0">OFFSET([4]Seq10y!$AK$3,0,0,COUNTA([4]Seq10y!$AK:$AK)-1)</definedName>
    <definedName name="EurAAY10">OFFSET([4]Seq10y!$AK$3,0,0,COUNTA([4]Seq10y!$AK:$AK)-1)</definedName>
    <definedName name="EurAAY15" localSheetId="0">OFFSET([4]Seq15Y!$AK$3,0,0,COUNTA([4]Seq15Y!$AK:$AK)-1)</definedName>
    <definedName name="EurAAY15">OFFSET([4]Seq15Y!$AK$3,0,0,COUNTA([4]Seq15Y!$AK:$AK)-1)</definedName>
    <definedName name="EurAAY25" localSheetId="0">OFFSET([4]Seq25Y!$AK$3,0,0,COUNTA([4]Seq25Y!$AK:$AK)-1)</definedName>
    <definedName name="EurAAY25">OFFSET([4]Seq25Y!$AK$3,0,0,COUNTA([4]Seq25Y!$AK:$AK)-1)</definedName>
    <definedName name="EurAAY5" localSheetId="0">OFFSET([4]Seq5Y!$AK$3,0,0,COUNTA([4]Seq5Y!$AK:$AK)-1)</definedName>
    <definedName name="EurAAY5">OFFSET([4]Seq5Y!$AK$3,0,0,COUNTA([4]Seq5Y!$AK:$AK)-1)</definedName>
    <definedName name="EurAMINUS" localSheetId="0">OFFSET([4]Seq1!$AO$3,0,0,COUNTA([4]Seq1!$AO:$AO)-1)</definedName>
    <definedName name="EurAMINUS">OFFSET([4]Seq1!$AO$3,0,0,COUNTA([4]Seq1!$AO:$AO)-1)</definedName>
    <definedName name="EurAMINUSY1" localSheetId="7">OFFSET([14]Seq1Y!#REF!,0,0,COUNTA([14]Seq1Y!#REF!)-1)</definedName>
    <definedName name="EurAMINUSY1" localSheetId="9">OFFSET([14]Seq1Y!#REF!,0,0,COUNTA([14]Seq1Y!#REF!)-1)</definedName>
    <definedName name="EurAMINUSY1" localSheetId="13">OFFSET([14]Seq1Y!#REF!,0,0,COUNTA([14]Seq1Y!#REF!)-1)</definedName>
    <definedName name="EurAMINUSY1" localSheetId="15">OFFSET([14]Seq1Y!#REF!,0,0,COUNTA([14]Seq1Y!#REF!)-1)</definedName>
    <definedName name="EurAMINUSY1" localSheetId="17">OFFSET([14]Seq1Y!#REF!,0,0,COUNTA([14]Seq1Y!#REF!)-1)</definedName>
    <definedName name="EurAMINUSY1" localSheetId="0">OFFSET([14]Seq1Y!#REF!,0,0,COUNTA([14]Seq1Y!#REF!)-1)</definedName>
    <definedName name="EurAMINUSY1">OFFSET([14]Seq1Y!#REF!,0,0,COUNTA([14]Seq1Y!#REF!)-1)</definedName>
    <definedName name="EurAMINUSY10" localSheetId="0">OFFSET([4]Seq10y!$AO$3,0,0,COUNTA([4]Seq10y!$AO:$AO)-1)</definedName>
    <definedName name="EurAMINUSY10">OFFSET([4]Seq10y!$AO$3,0,0,COUNTA([4]Seq10y!$AO:$AO)-1)</definedName>
    <definedName name="EurAMINUSY15" localSheetId="0">OFFSET([4]Seq15Y!$AO$3,0,0,COUNTA([4]Seq15Y!$AO:$AO)-1)</definedName>
    <definedName name="EurAMINUSY15">OFFSET([4]Seq15Y!$AO$3,0,0,COUNTA([4]Seq15Y!$AO:$AO)-1)</definedName>
    <definedName name="EurAMINUSY25" localSheetId="0">OFFSET([4]Seq25Y!$AO$3,0,0,COUNTA([4]Seq25Y!$AO:$AO)-1)</definedName>
    <definedName name="EurAMINUSY25">OFFSET([4]Seq25Y!$AO$3,0,0,COUNTA([4]Seq25Y!$AO:$AO)-1)</definedName>
    <definedName name="EurAMINUSY5" localSheetId="0">OFFSET([4]Seq5Y!$AO$3,0,0,COUNTA([4]Seq5Y!$AO:$AO)-1)</definedName>
    <definedName name="EurAMINUSY5">OFFSET([4]Seq5Y!$AO$3,0,0,COUNTA([4]Seq5Y!$AO:$AO)-1)</definedName>
    <definedName name="EurAPLUS" localSheetId="0">OFFSET([4]Seq1!$AM$3,0,0,COUNTA([4]Seq1!$AM:$AM)-1)</definedName>
    <definedName name="EurAPLUS">OFFSET([4]Seq1!$AM$3,0,0,COUNTA([4]Seq1!$AM:$AM)-1)</definedName>
    <definedName name="EurAPLUSY1" localSheetId="7">OFFSET([14]Seq1Y!#REF!,0,0,COUNTA([14]Seq1Y!#REF!)-1)</definedName>
    <definedName name="EurAPLUSY1" localSheetId="9">OFFSET([14]Seq1Y!#REF!,0,0,COUNTA([14]Seq1Y!#REF!)-1)</definedName>
    <definedName name="EurAPLUSY1" localSheetId="13">OFFSET([14]Seq1Y!#REF!,0,0,COUNTA([14]Seq1Y!#REF!)-1)</definedName>
    <definedName name="EurAPLUSY1" localSheetId="15">OFFSET([14]Seq1Y!#REF!,0,0,COUNTA([14]Seq1Y!#REF!)-1)</definedName>
    <definedName name="EurAPLUSY1" localSheetId="17">OFFSET([14]Seq1Y!#REF!,0,0,COUNTA([14]Seq1Y!#REF!)-1)</definedName>
    <definedName name="EurAPLUSY1" localSheetId="0">OFFSET([14]Seq1Y!#REF!,0,0,COUNTA([14]Seq1Y!#REF!)-1)</definedName>
    <definedName name="EurAPLUSY1">OFFSET([14]Seq1Y!#REF!,0,0,COUNTA([14]Seq1Y!#REF!)-1)</definedName>
    <definedName name="EurAPLUSY10" localSheetId="0">OFFSET([4]Seq10y!$AM$3,0,0,COUNTA([4]Seq10y!$AM:$AM)-1)</definedName>
    <definedName name="EurAPLUSY10">OFFSET([4]Seq10y!$AM$3,0,0,COUNTA([4]Seq10y!$AM:$AM)-1)</definedName>
    <definedName name="EurAPLUSY15" localSheetId="0">OFFSET([4]Seq15Y!$AM$3,0,0,COUNTA([4]Seq15Y!$AM:$AM)-1)</definedName>
    <definedName name="EurAPLUSY15">OFFSET([4]Seq15Y!$AM$3,0,0,COUNTA([4]Seq15Y!$AM:$AM)-1)</definedName>
    <definedName name="EurAPLUSY25" localSheetId="0">OFFSET([4]Seq25Y!$AM$3,0,0,COUNTA([4]Seq25Y!$AM:$AM)-1)</definedName>
    <definedName name="EurAPLUSY25">OFFSET([4]Seq25Y!$AM$3,0,0,COUNTA([4]Seq25Y!$AM:$AM)-1)</definedName>
    <definedName name="EurAPLUSY5" localSheetId="0">OFFSET([4]Seq5Y!$AM$3,0,0,COUNTA([4]Seq5Y!$AM:$AM)-1)</definedName>
    <definedName name="EurAPLUSY5">OFFSET([4]Seq5Y!$AM$3,0,0,COUNTA([4]Seq5Y!$AM:$AM)-1)</definedName>
    <definedName name="EurAY1" localSheetId="7">OFFSET([14]Seq1Y!#REF!,0,0,COUNTA([14]Seq1Y!#REF!)-1)</definedName>
    <definedName name="EurAY1" localSheetId="9">OFFSET([14]Seq1Y!#REF!,0,0,COUNTA([14]Seq1Y!#REF!)-1)</definedName>
    <definedName name="EurAY1" localSheetId="13">OFFSET([14]Seq1Y!#REF!,0,0,COUNTA([14]Seq1Y!#REF!)-1)</definedName>
    <definedName name="EurAY1" localSheetId="15">OFFSET([14]Seq1Y!#REF!,0,0,COUNTA([14]Seq1Y!#REF!)-1)</definedName>
    <definedName name="EurAY1" localSheetId="17">OFFSET([14]Seq1Y!#REF!,0,0,COUNTA([14]Seq1Y!#REF!)-1)</definedName>
    <definedName name="EurAY1" localSheetId="0">OFFSET([14]Seq1Y!#REF!,0,0,COUNTA([14]Seq1Y!#REF!)-1)</definedName>
    <definedName name="EurAY1">OFFSET([14]Seq1Y!#REF!,0,0,COUNTA([14]Seq1Y!#REF!)-1)</definedName>
    <definedName name="EurAY10" localSheetId="0">OFFSET([4]Seq10y!$AN$3,0,0,COUNTA([4]Seq10y!$AN:$AN)-1)</definedName>
    <definedName name="EurAY10">OFFSET([4]Seq10y!$AN$3,0,0,COUNTA([4]Seq10y!$AN:$AN)-1)</definedName>
    <definedName name="EurAY15" localSheetId="0">OFFSET([4]Seq15Y!$AN$3,0,0,COUNTA([4]Seq15Y!$AN:$AN)-1)</definedName>
    <definedName name="EurAY15">OFFSET([4]Seq15Y!$AN$3,0,0,COUNTA([4]Seq15Y!$AN:$AN)-1)</definedName>
    <definedName name="EurAY25" localSheetId="0">OFFSET([4]Seq25Y!$AN$3,0,0,COUNTA([4]Seq25Y!$AN:$AN)-1)</definedName>
    <definedName name="EurAY25">OFFSET([4]Seq25Y!$AN$3,0,0,COUNTA([4]Seq25Y!$AN:$AN)-1)</definedName>
    <definedName name="EurAY5" localSheetId="0">OFFSET([4]Seq5Y!$AN$3,0,0,COUNTA([4]Seq5Y!$AN:$AN)-1)</definedName>
    <definedName name="EurAY5">OFFSET([4]Seq5Y!$AN$3,0,0,COUNTA([4]Seq5Y!$AN:$AN)-1)</definedName>
    <definedName name="EurBBBPLUS" localSheetId="0">OFFSET([4]Seq1!$AP$3,0,0,COUNTA([4]Seq1!$AP:$AP)-1)</definedName>
    <definedName name="EurBBBPLUS">OFFSET([4]Seq1!$AP$3,0,0,COUNTA([4]Seq1!$AP:$AP)-1)</definedName>
    <definedName name="EurBBBPLUSY1" localSheetId="7">OFFSET([14]Seq1Y!#REF!,0,0,COUNTA([14]Seq1Y!#REF!)-1)</definedName>
    <definedName name="EurBBBPLUSY1" localSheetId="9">OFFSET([14]Seq1Y!#REF!,0,0,COUNTA([14]Seq1Y!#REF!)-1)</definedName>
    <definedName name="EurBBBPLUSY1" localSheetId="13">OFFSET([14]Seq1Y!#REF!,0,0,COUNTA([14]Seq1Y!#REF!)-1)</definedName>
    <definedName name="EurBBBPLUSY1" localSheetId="15">OFFSET([14]Seq1Y!#REF!,0,0,COUNTA([14]Seq1Y!#REF!)-1)</definedName>
    <definedName name="EurBBBPLUSY1" localSheetId="17">OFFSET([14]Seq1Y!#REF!,0,0,COUNTA([14]Seq1Y!#REF!)-1)</definedName>
    <definedName name="EurBBBPLUSY1" localSheetId="0">OFFSET([14]Seq1Y!#REF!,0,0,COUNTA([14]Seq1Y!#REF!)-1)</definedName>
    <definedName name="EurBBBPLUSY1">OFFSET([14]Seq1Y!#REF!,0,0,COUNTA([14]Seq1Y!#REF!)-1)</definedName>
    <definedName name="EurBBBPLUSY10" localSheetId="0">OFFSET([4]Seq10y!$AP$3,0,0,COUNTA([4]Seq10y!$AP:$AP)-1)</definedName>
    <definedName name="EurBBBPLUSY10">OFFSET([4]Seq10y!$AP$3,0,0,COUNTA([4]Seq10y!$AP:$AP)-1)</definedName>
    <definedName name="EurBBBPLUSY15" localSheetId="0">OFFSET([4]Seq15Y!$AP$3,0,0,COUNTA([4]Seq15Y!$AP:$AP)-1)</definedName>
    <definedName name="EurBBBPLUSY15">OFFSET([4]Seq15Y!$AP$3,0,0,COUNTA([4]Seq15Y!$AP:$AP)-1)</definedName>
    <definedName name="EurBBBPLUSY25" localSheetId="0">OFFSET([4]Seq25Y!$AP$3,0,0,COUNTA([4]Seq25Y!$AP:$AP)-1)</definedName>
    <definedName name="EurBBBPLUSY25">OFFSET([4]Seq25Y!$AP$3,0,0,COUNTA([4]Seq25Y!$AP:$AP)-1)</definedName>
    <definedName name="EurBBBPLUSY5" localSheetId="0">OFFSET([4]Seq5Y!$AP$3,0,0,COUNTA([4]Seq5Y!$AP:$AP)-1)</definedName>
    <definedName name="EurBBBPLUSY5">OFFSET([4]Seq5Y!$AP$3,0,0,COUNTA([4]Seq5Y!$AP:$AP)-1)</definedName>
    <definedName name="EurRF" localSheetId="0">OFFSET([4]Seq1!$AH$3,0,0,COUNTA([4]Seq1!$AH:$AH)-1)</definedName>
    <definedName name="EurRF">OFFSET([4]Seq1!$AH$3,0,0,COUNTA([4]Seq1!$AH:$AH)-1)</definedName>
    <definedName name="EurRFY1" localSheetId="7">OFFSET([14]Seq1Y!#REF!,0,0,COUNTA([14]Seq1Y!#REF!)-1)</definedName>
    <definedName name="EurRFY1" localSheetId="9">OFFSET([14]Seq1Y!#REF!,0,0,COUNTA([14]Seq1Y!#REF!)-1)</definedName>
    <definedName name="EurRFY1" localSheetId="13">OFFSET([14]Seq1Y!#REF!,0,0,COUNTA([14]Seq1Y!#REF!)-1)</definedName>
    <definedName name="EurRFY1" localSheetId="15">OFFSET([14]Seq1Y!#REF!,0,0,COUNTA([14]Seq1Y!#REF!)-1)</definedName>
    <definedName name="EurRFY1" localSheetId="17">OFFSET([14]Seq1Y!#REF!,0,0,COUNTA([14]Seq1Y!#REF!)-1)</definedName>
    <definedName name="EurRFY1" localSheetId="0">OFFSET([14]Seq1Y!#REF!,0,0,COUNTA([14]Seq1Y!#REF!)-1)</definedName>
    <definedName name="EurRFY1">OFFSET([14]Seq1Y!#REF!,0,0,COUNTA([14]Seq1Y!#REF!)-1)</definedName>
    <definedName name="EurRFY10" localSheetId="0">OFFSET([4]Seq10y!$AH$3,0,0,COUNTA([4]Seq10y!$AH:$AH)-1)</definedName>
    <definedName name="EurRFY10">OFFSET([4]Seq10y!$AH$3,0,0,COUNTA([4]Seq10y!$AH:$AH)-1)</definedName>
    <definedName name="EurRFY15" localSheetId="0">OFFSET([4]Seq15Y!$AH$3,0,0,COUNTA([4]Seq15Y!$AH:$AH)-1)</definedName>
    <definedName name="EurRFY15">OFFSET([4]Seq15Y!$AH$3,0,0,COUNTA([4]Seq15Y!$AH:$AH)-1)</definedName>
    <definedName name="EurRFY25" localSheetId="0">OFFSET([4]Seq25Y!$AH$3,0,0,COUNTA([4]Seq25Y!$AH:$AH)-1)</definedName>
    <definedName name="EurRFY25">OFFSET([4]Seq25Y!$AH$3,0,0,COUNTA([4]Seq25Y!$AH:$AH)-1)</definedName>
    <definedName name="EurRFY5" localSheetId="0">OFFSET([4]Seq5Y!$AH$3,0,0,COUNTA([4]Seq5Y!$AH:$AH)-1)</definedName>
    <definedName name="EurRFY5">OFFSET([4]Seq5Y!$AH$3,0,0,COUNTA([4]Seq5Y!$AH:$AH)-1)</definedName>
    <definedName name="FinalBList" localSheetId="7">#REF!</definedName>
    <definedName name="FinalBList" localSheetId="9">#REF!</definedName>
    <definedName name="FinalBList" localSheetId="13">#REF!</definedName>
    <definedName name="FinalBList" localSheetId="15">#REF!</definedName>
    <definedName name="FinalBList" localSheetId="17">#REF!</definedName>
    <definedName name="FinalBList" localSheetId="0">#REF!</definedName>
    <definedName name="FinalBList">#REF!</definedName>
    <definedName name="FinalList" localSheetId="7">#REF!</definedName>
    <definedName name="FinalList" localSheetId="9">#REF!</definedName>
    <definedName name="FinalList" localSheetId="13">#REF!</definedName>
    <definedName name="FinalList" localSheetId="15">#REF!</definedName>
    <definedName name="FinalList" localSheetId="17">#REF!</definedName>
    <definedName name="FinalList" localSheetId="0">#REF!</definedName>
    <definedName name="FinalList">#REF!</definedName>
    <definedName name="FirstDate" localSheetId="7">#REF!</definedName>
    <definedName name="FirstDate" localSheetId="9">#REF!</definedName>
    <definedName name="FirstDate" localSheetId="13">#REF!</definedName>
    <definedName name="FirstDate" localSheetId="15">#REF!</definedName>
    <definedName name="FirstDate" localSheetId="17">#REF!</definedName>
    <definedName name="FirstDate" localSheetId="0">#REF!</definedName>
    <definedName name="FirstDate">#REF!</definedName>
    <definedName name="fullAgr" localSheetId="7">#REF!</definedName>
    <definedName name="fullAgr" localSheetId="9">#REF!</definedName>
    <definedName name="fullAgr" localSheetId="13">#REF!</definedName>
    <definedName name="fullAgr" localSheetId="15">#REF!</definedName>
    <definedName name="fullAgr" localSheetId="17">#REF!</definedName>
    <definedName name="fullAgr" localSheetId="0">#REF!</definedName>
    <definedName name="fullAgr">#REF!</definedName>
    <definedName name="fullListOfBanks" localSheetId="7">#REF!</definedName>
    <definedName name="fullListOfBanks" localSheetId="9">#REF!</definedName>
    <definedName name="fullListOfBanks" localSheetId="13">#REF!</definedName>
    <definedName name="fullListOfBanks" localSheetId="15">#REF!</definedName>
    <definedName name="fullListOfBanks" localSheetId="17">#REF!</definedName>
    <definedName name="fullListOfBanks" localSheetId="0">#REF!</definedName>
    <definedName name="fullListOfBanks">#REF!</definedName>
    <definedName name="Hamara">[9]Sheet4!$S$1</definedName>
    <definedName name="HamaraDate">[9]Sheet4!$U$1</definedName>
    <definedName name="help">OFFSET([6]Sheet7!$AI$3,1,0,COUNTA([6]Sheet7!$AI$1:$AI$65536)-1,1)</definedName>
    <definedName name="Heset">[9]Sheet4!$AC$2</definedName>
    <definedName name="isIngOrEd">[9]Sheet4!$G$1</definedName>
    <definedName name="jhdf" localSheetId="0">OFFSET([6]Sheet7!$G$3,1,0,nROWS-1,1)</definedName>
    <definedName name="jhdf">OFFSET([6]Sheet7!$G$3,1,0,nROWS-1,1)</definedName>
    <definedName name="jjj">"Dummy"</definedName>
    <definedName name="Kamut">[9]Sheet4!$AC$3</definedName>
    <definedName name="limcount" hidden="1">1</definedName>
    <definedName name="LuchList" localSheetId="7">#REF!</definedName>
    <definedName name="LuchList" localSheetId="9">#REF!</definedName>
    <definedName name="LuchList" localSheetId="13">#REF!</definedName>
    <definedName name="LuchList" localSheetId="15">#REF!</definedName>
    <definedName name="LuchList" localSheetId="17">#REF!</definedName>
    <definedName name="LuchList" localSheetId="0">#REF!</definedName>
    <definedName name="LuchList">#REF!</definedName>
    <definedName name="Macro1">[19]Macro1!$A$105</definedName>
    <definedName name="Macro10">[19]Macro1!$A$1</definedName>
    <definedName name="Macro11">[19]Macro1!$A$8</definedName>
    <definedName name="Macro12">[19]Macro1!$A$15</definedName>
    <definedName name="Macro2">[19]Macro1!$A$45</definedName>
    <definedName name="Macro3">[19]Macro1!$A$52</definedName>
    <definedName name="Macro4">[19]Macro1!$A$59</definedName>
    <definedName name="Macro5">[19]Macro1!$A$66</definedName>
    <definedName name="Macro6">[19]Macro1!$A$73</definedName>
    <definedName name="Macro7">[19]Macro1!$A$80</definedName>
    <definedName name="Macro8">[19]Macro1!$A$87</definedName>
    <definedName name="Macro9">[19]Macro1!$A$94</definedName>
    <definedName name="Madad">[9]Sheet4!$M$1</definedName>
    <definedName name="MadadAnyWay">[9]Sheet4!$AE$1</definedName>
    <definedName name="MadadDate">[9]Sheet4!$Q$1</definedName>
    <definedName name="Madadlt">[9]Sheet4!$O$1</definedName>
    <definedName name="Madadsp">[9]Sheet4!$N$1</definedName>
    <definedName name="mafan1">[20]mafan_opt!$A$1:$A$1</definedName>
    <definedName name="mafan1_n">[20]mafan_opt_n!$A$1:$A$1</definedName>
    <definedName name="mm">[20]mafan_opt_n!$A$1:$A$1</definedName>
    <definedName name="mmm">[20]mafan_opt!$A$1:$A$1</definedName>
    <definedName name="movilpresent" localSheetId="0">OFFSET([6]Sheet7!$Y$3,1,0,nROWS-1,1)</definedName>
    <definedName name="movilpresent">OFFSET([6]Sheet7!$Y$3,1,0,nROWS-1,1)</definedName>
    <definedName name="name1" localSheetId="7">#REF!</definedName>
    <definedName name="name1" localSheetId="9">#REF!</definedName>
    <definedName name="name1" localSheetId="13">#REF!</definedName>
    <definedName name="name1" localSheetId="15">#REF!</definedName>
    <definedName name="name1" localSheetId="17">#REF!</definedName>
    <definedName name="name1" localSheetId="0">#REF!</definedName>
    <definedName name="name1">#REF!</definedName>
    <definedName name="namepresent" localSheetId="0">OFFSET([6]Sheet7!$T$3,1,0,nROWS-1,1)</definedName>
    <definedName name="namepresent">OFFSET([6]Sheet7!$T$3,1,0,nROWS-1,1)</definedName>
    <definedName name="names" localSheetId="0">OFFSET([6]Sheet7!$B$3,1,0,nROWS-1,1)</definedName>
    <definedName name="names">OFFSET([6]Sheet7!$B$3,1,0,nROWS-1,1)</definedName>
    <definedName name="NON11D1" localSheetId="0">OFFSET([4]Dif1Y!$AB$3,0,0,COUNTA([4]Dif1Y!$AB:$AB)-1)</definedName>
    <definedName name="NON11D1">OFFSET([4]Dif1Y!$AB$3,0,0,COUNTA([4]Dif1Y!$AB:$AB)-1)</definedName>
    <definedName name="NON11D10" localSheetId="0">OFFSET([4]Dif10Y!$AB$3,0,0,COUNTA([4]Dif10Y!$AB:$AB)-1)</definedName>
    <definedName name="NON11D10">OFFSET([4]Dif10Y!$AB$3,0,0,COUNTA([4]Dif10Y!$AB:$AB)-1)</definedName>
    <definedName name="NON11D15" localSheetId="0">OFFSET([4]Dif15Y!$AB$3,0,0,COUNTA([4]Dif15Y!$AB:$AB)-1)</definedName>
    <definedName name="NON11D15">OFFSET([4]Dif15Y!$AB$3,0,0,COUNTA([4]Dif15Y!$AB:$AB)-1)</definedName>
    <definedName name="NON11D5" localSheetId="0">OFFSET([4]Dif5Y!$AB$3,0,0,COUNTA([4]Dif5Y!$AB:$AB)-1)</definedName>
    <definedName name="NON11D5">OFFSET([4]Dif5Y!$AB$3,0,0,COUNTA([4]Dif5Y!$AB:$AB)-1)</definedName>
    <definedName name="NON12D1" localSheetId="0">OFFSET([4]Dif1Y!$AC$3,0,0,COUNTA([4]Dif1Y!$AC:$AC)-1)</definedName>
    <definedName name="NON12D1">OFFSET([4]Dif1Y!$AC$3,0,0,COUNTA([4]Dif1Y!$AC:$AC)-1)</definedName>
    <definedName name="NON12D10" localSheetId="0">OFFSET([4]Dif10Y!$AC$3,0,0,COUNTA([4]Dif10Y!$AC:$AC)-1)</definedName>
    <definedName name="NON12D10">OFFSET([4]Dif10Y!$AC$3,0,0,COUNTA([4]Dif10Y!$AC:$AC)-1)</definedName>
    <definedName name="NON12D15" localSheetId="0">OFFSET([4]Dif15Y!$AC$3,0,0,COUNTA([4]Dif15Y!$AC:$AC)-1)</definedName>
    <definedName name="NON12D15">OFFSET([4]Dif15Y!$AC$3,0,0,COUNTA([4]Dif15Y!$AC:$AC)-1)</definedName>
    <definedName name="NON12D5" localSheetId="0">OFFSET([4]Dif5Y!$AC$3,0,0,COUNTA([4]Dif5Y!$AC:$AC)-1)</definedName>
    <definedName name="NON12D5">OFFSET([4]Dif5Y!$AC$3,0,0,COUNTA([4]Dif5Y!$AC:$AC)-1)</definedName>
    <definedName name="NON13D1" localSheetId="0">OFFSET([4]Dif1Y!$AD$3,0,0,COUNTA([4]Dif1Y!$AD:$AD)-1)</definedName>
    <definedName name="NON13D1">OFFSET([4]Dif1Y!$AD$3,0,0,COUNTA([4]Dif1Y!$AD:$AD)-1)</definedName>
    <definedName name="NON13D10" localSheetId="0">OFFSET([4]Dif10Y!$AD$3,0,0,COUNTA([4]Dif10Y!$AD:$AD)-1)</definedName>
    <definedName name="NON13D10">OFFSET([4]Dif10Y!$AD$3,0,0,COUNTA([4]Dif10Y!$AD:$AD)-1)</definedName>
    <definedName name="NON13D15" localSheetId="0">OFFSET([4]Dif15Y!$AD$3,0,0,COUNTA([4]Dif15Y!$AD:$AD)-1)</definedName>
    <definedName name="NON13D15">OFFSET([4]Dif15Y!$AD$3,0,0,COUNTA([4]Dif15Y!$AD:$AD)-1)</definedName>
    <definedName name="NON13D5" localSheetId="0">OFFSET([4]Dif5Y!$AD$3,0,0,COUNTA([4]Dif5Y!$AD:$AD)-1)</definedName>
    <definedName name="NON13D5">OFFSET([4]Dif5Y!$AD$3,0,0,COUNTA([4]Dif5Y!$AD:$AD)-1)</definedName>
    <definedName name="NON1AAD1" localSheetId="0">OFFSET([4]Dif1Y!$Y$3,0,0,COUNTA([4]Dif1Y!$Y:$Y)-1)</definedName>
    <definedName name="NON1AAD1">OFFSET([4]Dif1Y!$Y$3,0,0,COUNTA([4]Dif1Y!$Y:$Y)-1)</definedName>
    <definedName name="NON1AAD10" localSheetId="0">OFFSET([4]Dif10Y!$Y$3,0,0,COUNTA([4]Dif10Y!$Y:$Y)-1)</definedName>
    <definedName name="NON1AAD10">OFFSET([4]Dif10Y!$Y$3,0,0,COUNTA([4]Dif10Y!$Y:$Y)-1)</definedName>
    <definedName name="NON1AAD15" localSheetId="0">OFFSET([4]Dif15Y!$Y$3,0,0,COUNTA([4]Dif15Y!$Y:$Y)-1)</definedName>
    <definedName name="NON1AAD15">OFFSET([4]Dif15Y!$Y$3,0,0,COUNTA([4]Dif15Y!$Y:$Y)-1)</definedName>
    <definedName name="NON1AAD5" localSheetId="0">OFFSET([4]Dif5Y!$Y$3,0,0,COUNTA([4]Dif5Y!$Y:$Y)-1)</definedName>
    <definedName name="NON1AAD5">OFFSET([4]Dif5Y!$Y$3,0,0,COUNTA([4]Dif5Y!$Y:$Y)-1)</definedName>
    <definedName name="NON1AAPLUSD1" localSheetId="0">OFFSET([4]Dif1Y!$X$3,0,0,COUNTA([4]Dif1Y!$X:$X)-1)</definedName>
    <definedName name="NON1AAPLUSD1">OFFSET([4]Dif1Y!$X$3,0,0,COUNTA([4]Dif1Y!$X:$X)-1)</definedName>
    <definedName name="NON1AAPLUSD10" localSheetId="0">OFFSET([4]Dif10Y!$X$3,0,0,COUNTA([4]Dif10Y!$X:$X)-1)</definedName>
    <definedName name="NON1AAPLUSD10">OFFSET([4]Dif10Y!$X$3,0,0,COUNTA([4]Dif10Y!$X:$X)-1)</definedName>
    <definedName name="NON1AAPLUSD15" localSheetId="0">OFFSET([4]Dif15Y!$X$3,0,0,COUNTA([4]Dif15Y!$X:$X)-1)</definedName>
    <definedName name="NON1AAPLUSD15">OFFSET([4]Dif15Y!$X$3,0,0,COUNTA([4]Dif15Y!$X:$X)-1)</definedName>
    <definedName name="NON1AAPLUSD5" localSheetId="0">OFFSET([4]Dif5Y!$X$3,0,0,COUNTA([4]Dif5Y!$X:$X)-1)</definedName>
    <definedName name="NON1AAPLUSD5">OFFSET([4]Dif5Y!$X$3,0,0,COUNTA([4]Dif5Y!$X:$X)-1)</definedName>
    <definedName name="NON1AD1" localSheetId="0">OFFSET([4]Dif1Y!$Z$3,0,0,COUNTA([4]Dif1Y!$Z:$Z)-1)</definedName>
    <definedName name="NON1AD1">OFFSET([4]Dif1Y!$Z$3,0,0,COUNTA([4]Dif1Y!$Z:$Z)-1)</definedName>
    <definedName name="NON1AD10" localSheetId="0">OFFSET([4]Dif10Y!$Z$3,0,0,COUNTA([4]Dif10Y!$Z:$Z)-1)</definedName>
    <definedName name="NON1AD10">OFFSET([4]Dif10Y!$Z$3,0,0,COUNTA([4]Dif10Y!$Z:$Z)-1)</definedName>
    <definedName name="NON1AD15" localSheetId="0">OFFSET([4]Dif15Y!$Z$3,0,0,COUNTA([4]Dif15Y!$Z:$Z)-1)</definedName>
    <definedName name="NON1AD15">OFFSET([4]Dif15Y!$Z$3,0,0,COUNTA([4]Dif15Y!$Z:$Z)-1)</definedName>
    <definedName name="NON1AD5" localSheetId="0">OFFSET([4]Dif5Y!$Z$3,0,0,COUNTA([4]Dif5Y!$Z:$Z)-1)</definedName>
    <definedName name="NON1AD5">OFFSET([4]Dif5Y!$Z$3,0,0,COUNTA([4]Dif5Y!$Z:$Z)-1)</definedName>
    <definedName name="NON1BBBPLUSD1" localSheetId="0">OFFSET([4]Dif1Y!$AA$3,0,0,COUNTA([4]Dif1Y!$AA:$AA)-1)</definedName>
    <definedName name="NON1BBBPLUSD1">OFFSET([4]Dif1Y!$AA$3,0,0,COUNTA([4]Dif1Y!$AA:$AA)-1)</definedName>
    <definedName name="NON1BBBPLUSD10" localSheetId="0">OFFSET([4]Dif10Y!$AA$3,0,0,COUNTA([4]Dif10Y!$AA:$AA)-1)</definedName>
    <definedName name="NON1BBBPLUSD10">OFFSET([4]Dif10Y!$AA$3,0,0,COUNTA([4]Dif10Y!$AA:$AA)-1)</definedName>
    <definedName name="NON1BBBPLUSD15" localSheetId="0">OFFSET([4]Dif15Y!$AA$3,0,0,COUNTA([4]Dif15Y!$AA:$AA)-1)</definedName>
    <definedName name="NON1BBBPLUSD15">OFFSET([4]Dif15Y!$AA$3,0,0,COUNTA([4]Dif15Y!$AA:$AA)-1)</definedName>
    <definedName name="NON1BBBPLUSD5" localSheetId="0">OFFSET([4]Dif5Y!$AA$3,0,0,COUNTA([4]Dif5Y!$AA:$AA)-1)</definedName>
    <definedName name="NON1BBBPLUSD5">OFFSET([4]Dif5Y!$AA$3,0,0,COUNTA([4]Dif5Y!$AA:$AA)-1)</definedName>
    <definedName name="NONE1" localSheetId="0">OFFSET([4]Seq1!$AE$3,0,0,COUNTA([4]Seq1!$AE:$AE)-1)</definedName>
    <definedName name="NONE1">OFFSET([4]Seq1!$AE$3,0,0,COUNTA([4]Seq1!$AE:$AE)-1)</definedName>
    <definedName name="NONE1Y1" localSheetId="7">OFFSET([14]Seq1Y!#REF!,0,0,COUNTA([14]Seq1Y!#REF!)-1)</definedName>
    <definedName name="NONE1Y1" localSheetId="9">OFFSET([14]Seq1Y!#REF!,0,0,COUNTA([14]Seq1Y!#REF!)-1)</definedName>
    <definedName name="NONE1Y1" localSheetId="13">OFFSET([14]Seq1Y!#REF!,0,0,COUNTA([14]Seq1Y!#REF!)-1)</definedName>
    <definedName name="NONE1Y1" localSheetId="15">OFFSET([14]Seq1Y!#REF!,0,0,COUNTA([14]Seq1Y!#REF!)-1)</definedName>
    <definedName name="NONE1Y1" localSheetId="17">OFFSET([14]Seq1Y!#REF!,0,0,COUNTA([14]Seq1Y!#REF!)-1)</definedName>
    <definedName name="NONE1Y1" localSheetId="0">OFFSET([14]Seq1Y!#REF!,0,0,COUNTA([14]Seq1Y!#REF!)-1)</definedName>
    <definedName name="NONE1Y1">OFFSET([14]Seq1Y!#REF!,0,0,COUNTA([14]Seq1Y!#REF!)-1)</definedName>
    <definedName name="NONE1Y10" localSheetId="0">OFFSET([4]Seq10y!$AE$3,0,0,COUNTA([4]Seq10y!$AE:$AE)-1)</definedName>
    <definedName name="NONE1Y10">OFFSET([4]Seq10y!$AE$3,0,0,COUNTA([4]Seq10y!$AE:$AE)-1)</definedName>
    <definedName name="NONE1Y15" localSheetId="0">OFFSET([4]Seq15Y!$AE$3,0,0,COUNTA([4]Seq15Y!$AE:$AE)-1)</definedName>
    <definedName name="NONE1Y15">OFFSET([4]Seq15Y!$AE$3,0,0,COUNTA([4]Seq15Y!$AE:$AE)-1)</definedName>
    <definedName name="NONE1Y5" localSheetId="0">OFFSET([4]Seq5Y!$AE$3,0,0,COUNTA([4]Seq5Y!$AE:$AE)-1)</definedName>
    <definedName name="NONE1Y5">OFFSET([4]Seq5Y!$AE$3,0,0,COUNTA([4]Seq5Y!$AE:$AE)-1)</definedName>
    <definedName name="NONE2" localSheetId="0">OFFSET([4]Seq1!$AF$3,0,0,COUNTA([4]Seq1!$AF:$AF)-1)</definedName>
    <definedName name="NONE2">OFFSET([4]Seq1!$AF$3,0,0,COUNTA([4]Seq1!$AF:$AF)-1)</definedName>
    <definedName name="NONE2Y1" localSheetId="7">OFFSET([14]Seq1Y!#REF!,0,0,COUNTA([14]Seq1Y!#REF!)-1)</definedName>
    <definedName name="NONE2Y1" localSheetId="9">OFFSET([14]Seq1Y!#REF!,0,0,COUNTA([14]Seq1Y!#REF!)-1)</definedName>
    <definedName name="NONE2Y1" localSheetId="13">OFFSET([14]Seq1Y!#REF!,0,0,COUNTA([14]Seq1Y!#REF!)-1)</definedName>
    <definedName name="NONE2Y1" localSheetId="15">OFFSET([14]Seq1Y!#REF!,0,0,COUNTA([14]Seq1Y!#REF!)-1)</definedName>
    <definedName name="NONE2Y1" localSheetId="17">OFFSET([14]Seq1Y!#REF!,0,0,COUNTA([14]Seq1Y!#REF!)-1)</definedName>
    <definedName name="NONE2Y1" localSheetId="0">OFFSET([14]Seq1Y!#REF!,0,0,COUNTA([14]Seq1Y!#REF!)-1)</definedName>
    <definedName name="NONE2Y1">OFFSET([14]Seq1Y!#REF!,0,0,COUNTA([14]Seq1Y!#REF!)-1)</definedName>
    <definedName name="NONE2Y10" localSheetId="0">OFFSET([4]Seq10y!$AF$3,0,0,COUNTA([4]Seq10y!$AF:$AF)-1)</definedName>
    <definedName name="NONE2Y10">OFFSET([4]Seq10y!$AF$3,0,0,COUNTA([4]Seq10y!$AF:$AF)-1)</definedName>
    <definedName name="NONE2Y15" localSheetId="0">OFFSET([4]Seq15Y!$AF$3,0,0,COUNTA([4]Seq15Y!$AF:$AF)-1)</definedName>
    <definedName name="NONE2Y15">OFFSET([4]Seq15Y!$AF$3,0,0,COUNTA([4]Seq15Y!$AF:$AF)-1)</definedName>
    <definedName name="NONE2Y5" localSheetId="0">OFFSET([4]Seq5Y!$AF$3,0,0,COUNTA([4]Seq5Y!$AF:$AF)-1)</definedName>
    <definedName name="NONE2Y5">OFFSET([4]Seq5Y!$AF$3,0,0,COUNTA([4]Seq5Y!$AF:$AF)-1)</definedName>
    <definedName name="NONE3" localSheetId="0">OFFSET([4]Seq1!$AG$3,0,0,COUNTA([4]Seq1!$AG:$AG)-1)</definedName>
    <definedName name="NONE3">OFFSET([4]Seq1!$AG$3,0,0,COUNTA([4]Seq1!$AG:$AG)-1)</definedName>
    <definedName name="NONE3Y1" localSheetId="7">OFFSET([14]Seq1Y!#REF!,0,0,COUNTA([14]Seq1Y!#REF!)-1)</definedName>
    <definedName name="NONE3Y1" localSheetId="9">OFFSET([14]Seq1Y!#REF!,0,0,COUNTA([14]Seq1Y!#REF!)-1)</definedName>
    <definedName name="NONE3Y1" localSheetId="13">OFFSET([14]Seq1Y!#REF!,0,0,COUNTA([14]Seq1Y!#REF!)-1)</definedName>
    <definedName name="NONE3Y1" localSheetId="15">OFFSET([14]Seq1Y!#REF!,0,0,COUNTA([14]Seq1Y!#REF!)-1)</definedName>
    <definedName name="NONE3Y1" localSheetId="17">OFFSET([14]Seq1Y!#REF!,0,0,COUNTA([14]Seq1Y!#REF!)-1)</definedName>
    <definedName name="NONE3Y1" localSheetId="0">OFFSET([14]Seq1Y!#REF!,0,0,COUNTA([14]Seq1Y!#REF!)-1)</definedName>
    <definedName name="NONE3Y1">OFFSET([14]Seq1Y!#REF!,0,0,COUNTA([14]Seq1Y!#REF!)-1)</definedName>
    <definedName name="NONE3Y10" localSheetId="0">OFFSET([4]Seq10y!$AG$3,0,0,COUNTA([4]Seq10y!$AG:$AG)-1)</definedName>
    <definedName name="NONE3Y10">OFFSET([4]Seq10y!$AG$3,0,0,COUNTA([4]Seq10y!$AG:$AG)-1)</definedName>
    <definedName name="NONE3Y15" localSheetId="0">OFFSET([4]Seq15Y!$AG$3,0,0,COUNTA([4]Seq15Y!$AG:$AG)-1)</definedName>
    <definedName name="NONE3Y15">OFFSET([4]Seq15Y!$AG$3,0,0,COUNTA([4]Seq15Y!$AG:$AG)-1)</definedName>
    <definedName name="NONE3Y5" localSheetId="0">OFFSET([4]Seq5Y!$AG$3,0,0,COUNTA([4]Seq5Y!$AG:$AG)-1)</definedName>
    <definedName name="NONE3Y5">OFFSET([4]Seq5Y!$AG$3,0,0,COUNTA([4]Seq5Y!$AG:$AG)-1)</definedName>
    <definedName name="NONEA" localSheetId="0">OFFSET([4]Seq1!$AC$3,0,0,COUNTA([4]Seq1!$AC:$AC)-1)</definedName>
    <definedName name="NONEA">OFFSET([4]Seq1!$AC$3,0,0,COUNTA([4]Seq1!$AC:$AC)-1)</definedName>
    <definedName name="NONEAA" localSheetId="0">OFFSET([4]Seq1!$AB$3,0,0,COUNTA([4]Seq1!$AB:$AB)-1)</definedName>
    <definedName name="NONEAA">OFFSET([4]Seq1!$AB$3,0,0,COUNTA([4]Seq1!$AB:$AB)-1)</definedName>
    <definedName name="NONEAAPLUS" localSheetId="0">OFFSET([4]Seq1!$AA$3,0,0,COUNTA([4]Seq1!$AA:$AA)-1)</definedName>
    <definedName name="NONEAAPLUS">OFFSET([4]Seq1!$AA$3,0,0,COUNTA([4]Seq1!$AA:$AA)-1)</definedName>
    <definedName name="NONEAAPLUSY1" localSheetId="7">OFFSET([14]Seq1Y!#REF!,0,0,COUNTA([14]Seq1Y!#REF!)-1)</definedName>
    <definedName name="NONEAAPLUSY1" localSheetId="9">OFFSET([14]Seq1Y!#REF!,0,0,COUNTA([14]Seq1Y!#REF!)-1)</definedName>
    <definedName name="NONEAAPLUSY1" localSheetId="13">OFFSET([14]Seq1Y!#REF!,0,0,COUNTA([14]Seq1Y!#REF!)-1)</definedName>
    <definedName name="NONEAAPLUSY1" localSheetId="15">OFFSET([14]Seq1Y!#REF!,0,0,COUNTA([14]Seq1Y!#REF!)-1)</definedName>
    <definedName name="NONEAAPLUSY1" localSheetId="17">OFFSET([14]Seq1Y!#REF!,0,0,COUNTA([14]Seq1Y!#REF!)-1)</definedName>
    <definedName name="NONEAAPLUSY1" localSheetId="0">OFFSET([14]Seq1Y!#REF!,0,0,COUNTA([14]Seq1Y!#REF!)-1)</definedName>
    <definedName name="NONEAAPLUSY1">OFFSET([14]Seq1Y!#REF!,0,0,COUNTA([14]Seq1Y!#REF!)-1)</definedName>
    <definedName name="NONEAAPLUSY10" localSheetId="0">OFFSET([4]Seq10y!$AA$3,0,0,COUNTA([4]Seq10y!$AA:$AA)-1)</definedName>
    <definedName name="NONEAAPLUSY10">OFFSET([4]Seq10y!$AA$3,0,0,COUNTA([4]Seq10y!$AA:$AA)-1)</definedName>
    <definedName name="NONEAAPLUSY15" localSheetId="0">OFFSET([4]Seq15Y!$AA$3,0,0,COUNTA([4]Seq15Y!$AA:$AA)-1)</definedName>
    <definedName name="NONEAAPLUSY15">OFFSET([4]Seq15Y!$AA$3,0,0,COUNTA([4]Seq15Y!$AA:$AA)-1)</definedName>
    <definedName name="NONEAAPLUSY5" localSheetId="0">OFFSET([4]Seq5Y!$AA$3,0,0,COUNTA([4]Seq5Y!$AA:$AA)-1)</definedName>
    <definedName name="NONEAAPLUSY5">OFFSET([4]Seq5Y!$AA$3,0,0,COUNTA([4]Seq5Y!$AA:$AA)-1)</definedName>
    <definedName name="NONEAAY1" localSheetId="7">OFFSET([14]Seq1Y!#REF!,0,0,COUNTA([14]Seq1Y!#REF!)-1)</definedName>
    <definedName name="NONEAAY1" localSheetId="9">OFFSET([14]Seq1Y!#REF!,0,0,COUNTA([14]Seq1Y!#REF!)-1)</definedName>
    <definedName name="NONEAAY1" localSheetId="13">OFFSET([14]Seq1Y!#REF!,0,0,COUNTA([14]Seq1Y!#REF!)-1)</definedName>
    <definedName name="NONEAAY1" localSheetId="15">OFFSET([14]Seq1Y!#REF!,0,0,COUNTA([14]Seq1Y!#REF!)-1)</definedName>
    <definedName name="NONEAAY1" localSheetId="17">OFFSET([14]Seq1Y!#REF!,0,0,COUNTA([14]Seq1Y!#REF!)-1)</definedName>
    <definedName name="NONEAAY1" localSheetId="0">OFFSET([14]Seq1Y!#REF!,0,0,COUNTA([14]Seq1Y!#REF!)-1)</definedName>
    <definedName name="NONEAAY1">OFFSET([14]Seq1Y!#REF!,0,0,COUNTA([14]Seq1Y!#REF!)-1)</definedName>
    <definedName name="NONEAAY10" localSheetId="0">OFFSET([4]Seq10y!$AB$3,0,0,COUNTA([4]Seq10y!$AB:$AB)-1)</definedName>
    <definedName name="NONEAAY10">OFFSET([4]Seq10y!$AB$3,0,0,COUNTA([4]Seq10y!$AB:$AB)-1)</definedName>
    <definedName name="NONEAAY15" localSheetId="0">OFFSET([4]Seq15Y!$AB$3,0,0,COUNTA([4]Seq15Y!$AB:$AB)-1)</definedName>
    <definedName name="NONEAAY15">OFFSET([4]Seq15Y!$AB$3,0,0,COUNTA([4]Seq15Y!$AB:$AB)-1)</definedName>
    <definedName name="NONEAAY5" localSheetId="0">OFFSET([4]Seq5Y!$AB$3,0,0,COUNTA([4]Seq5Y!$AB:$AB)-1)</definedName>
    <definedName name="NONEAAY5">OFFSET([4]Seq5Y!$AB$3,0,0,COUNTA([4]Seq5Y!$AB:$AB)-1)</definedName>
    <definedName name="NONEAY1" localSheetId="7">OFFSET([14]Seq1Y!#REF!,0,0,COUNTA([14]Seq1Y!#REF!)-1)</definedName>
    <definedName name="NONEAY1" localSheetId="9">OFFSET([14]Seq1Y!#REF!,0,0,COUNTA([14]Seq1Y!#REF!)-1)</definedName>
    <definedName name="NONEAY1" localSheetId="13">OFFSET([14]Seq1Y!#REF!,0,0,COUNTA([14]Seq1Y!#REF!)-1)</definedName>
    <definedName name="NONEAY1" localSheetId="15">OFFSET([14]Seq1Y!#REF!,0,0,COUNTA([14]Seq1Y!#REF!)-1)</definedName>
    <definedName name="NONEAY1" localSheetId="17">OFFSET([14]Seq1Y!#REF!,0,0,COUNTA([14]Seq1Y!#REF!)-1)</definedName>
    <definedName name="NONEAY1" localSheetId="0">OFFSET([14]Seq1Y!#REF!,0,0,COUNTA([14]Seq1Y!#REF!)-1)</definedName>
    <definedName name="NONEAY1">OFFSET([14]Seq1Y!#REF!,0,0,COUNTA([14]Seq1Y!#REF!)-1)</definedName>
    <definedName name="NONEAY10" localSheetId="0">OFFSET([4]Seq10y!$AC$3,0,0,COUNTA([4]Seq10y!$AC:$AC)-1)</definedName>
    <definedName name="NONEAY10">OFFSET([4]Seq10y!$AC$3,0,0,COUNTA([4]Seq10y!$AC:$AC)-1)</definedName>
    <definedName name="NONEAY15" localSheetId="0">OFFSET([4]Seq15Y!$AC$3,0,0,COUNTA([4]Seq15Y!$AC:$AC)-1)</definedName>
    <definedName name="NONEAY15">OFFSET([4]Seq15Y!$AC$3,0,0,COUNTA([4]Seq15Y!$AC:$AC)-1)</definedName>
    <definedName name="NONEAY5" localSheetId="0">OFFSET([4]Seq5Y!$AC$3,0,0,COUNTA([4]Seq5Y!$AC:$AC)-1)</definedName>
    <definedName name="NONEAY5">OFFSET([4]Seq5Y!$AC$3,0,0,COUNTA([4]Seq5Y!$AC:$AC)-1)</definedName>
    <definedName name="NONEBBBPLUS" localSheetId="0">OFFSET([4]Seq1!$AD$3,0,0,COUNTA([4]Seq1!$AD:$AD)-1)</definedName>
    <definedName name="NONEBBBPLUS">OFFSET([4]Seq1!$AD$3,0,0,COUNTA([4]Seq1!$AD:$AD)-1)</definedName>
    <definedName name="NONEBBBPLUSY1" localSheetId="7">OFFSET([14]Seq1Y!#REF!,0,0,COUNTA([14]Seq1Y!#REF!)-1)</definedName>
    <definedName name="NONEBBBPLUSY1" localSheetId="9">OFFSET([14]Seq1Y!#REF!,0,0,COUNTA([14]Seq1Y!#REF!)-1)</definedName>
    <definedName name="NONEBBBPLUSY1" localSheetId="13">OFFSET([14]Seq1Y!#REF!,0,0,COUNTA([14]Seq1Y!#REF!)-1)</definedName>
    <definedName name="NONEBBBPLUSY1" localSheetId="15">OFFSET([14]Seq1Y!#REF!,0,0,COUNTA([14]Seq1Y!#REF!)-1)</definedName>
    <definedName name="NONEBBBPLUSY1" localSheetId="17">OFFSET([14]Seq1Y!#REF!,0,0,COUNTA([14]Seq1Y!#REF!)-1)</definedName>
    <definedName name="NONEBBBPLUSY1" localSheetId="0">OFFSET([14]Seq1Y!#REF!,0,0,COUNTA([14]Seq1Y!#REF!)-1)</definedName>
    <definedName name="NONEBBBPLUSY1">OFFSET([14]Seq1Y!#REF!,0,0,COUNTA([14]Seq1Y!#REF!)-1)</definedName>
    <definedName name="NONEBBBPLUSY10" localSheetId="0">OFFSET([4]Seq10y!$AD$3,0,0,COUNTA([4]Seq10y!$AD:$AD)-1)</definedName>
    <definedName name="NONEBBBPLUSY10">OFFSET([4]Seq10y!$AD$3,0,0,COUNTA([4]Seq10y!$AD:$AD)-1)</definedName>
    <definedName name="NONEBBBPLUSY15" localSheetId="0">OFFSET([4]Seq15Y!$AD$3,0,0,COUNTA([4]Seq15Y!$AD:$AD)-1)</definedName>
    <definedName name="NONEBBBPLUSY15">OFFSET([4]Seq15Y!$AD$3,0,0,COUNTA([4]Seq15Y!$AD:$AD)-1)</definedName>
    <definedName name="NONEBBBPLUSY5" localSheetId="0">OFFSET([4]Seq5Y!$AD$3,0,0,COUNTA([4]Seq5Y!$AD:$AD)-1)</definedName>
    <definedName name="NONEBBBPLUSY5">OFFSET([4]Seq5Y!$AD$3,0,0,COUNTA([4]Seq5Y!$AD:$AD)-1)</definedName>
    <definedName name="noneRF" localSheetId="0">OFFSET([4]Seq1!$Z$3,0,0,COUNTA([4]Seq1!$Z:$Z)-1)</definedName>
    <definedName name="noneRF">OFFSET([4]Seq1!$Z$3,0,0,COUNTA([4]Seq1!$Z:$Z)-1)</definedName>
    <definedName name="noneRFY1" localSheetId="7">OFFSET([14]Seq1Y!#REF!,0,0,COUNTA([14]Seq1Y!#REF!)-1)</definedName>
    <definedName name="noneRFY1" localSheetId="9">OFFSET([14]Seq1Y!#REF!,0,0,COUNTA([14]Seq1Y!#REF!)-1)</definedName>
    <definedName name="noneRFY1" localSheetId="13">OFFSET([14]Seq1Y!#REF!,0,0,COUNTA([14]Seq1Y!#REF!)-1)</definedName>
    <definedName name="noneRFY1" localSheetId="15">OFFSET([14]Seq1Y!#REF!,0,0,COUNTA([14]Seq1Y!#REF!)-1)</definedName>
    <definedName name="noneRFY1" localSheetId="17">OFFSET([14]Seq1Y!#REF!,0,0,COUNTA([14]Seq1Y!#REF!)-1)</definedName>
    <definedName name="noneRFY1" localSheetId="0">OFFSET([14]Seq1Y!#REF!,0,0,COUNTA([14]Seq1Y!#REF!)-1)</definedName>
    <definedName name="noneRFY1">OFFSET([14]Seq1Y!#REF!,0,0,COUNTA([14]Seq1Y!#REF!)-1)</definedName>
    <definedName name="noneRFY10" localSheetId="0">OFFSET([4]Seq10y!$Z$3,0,0,COUNTA([4]Seq10y!$Z:$Z)-1)</definedName>
    <definedName name="noneRFY10">OFFSET([4]Seq10y!$Z$3,0,0,COUNTA([4]Seq10y!$Z:$Z)-1)</definedName>
    <definedName name="noneRFY15" localSheetId="0">OFFSET([4]Seq15Y!$Z$3,0,0,COUNTA([4]Seq15Y!$Z:$Z)-1)</definedName>
    <definedName name="noneRFY15">OFFSET([4]Seq15Y!$Z$3,0,0,COUNTA([4]Seq15Y!$Z:$Z)-1)</definedName>
    <definedName name="noneRFY5" localSheetId="0">OFFSET([4]Seq5Y!$Z$3,0,0,COUNTA([4]Seq5Y!$Z:$Z)-1)</definedName>
    <definedName name="noneRFY5">OFFSET([4]Seq5Y!$Z$3,0,0,COUNTA([4]Seq5Y!$Z:$Z)-1)</definedName>
    <definedName name="nROWS">COUNTA([6]Sheet7!$B$1:$B$65536)</definedName>
    <definedName name="OBdived">"Option Button 72"</definedName>
    <definedName name="OBDiving">"Option Button 73"</definedName>
    <definedName name="pass">"noah"</definedName>
    <definedName name="Perut">[9]Sheet4!$Y$1</definedName>
    <definedName name="PerutRS">[9]Sheet4!$AI$1</definedName>
    <definedName name="po" localSheetId="7">#REF!</definedName>
    <definedName name="po" localSheetId="9">#REF!</definedName>
    <definedName name="po" localSheetId="15">#REF!</definedName>
    <definedName name="po">#REF!</definedName>
    <definedName name="ppp" localSheetId="7">#REF!</definedName>
    <definedName name="ppp" localSheetId="9">#REF!</definedName>
    <definedName name="ppp" localSheetId="13">#REF!</definedName>
    <definedName name="ppp" localSheetId="15">#REF!</definedName>
    <definedName name="ppp" localSheetId="17">#REF!</definedName>
    <definedName name="ppp" localSheetId="0">#REF!</definedName>
    <definedName name="ppp">#REF!</definedName>
    <definedName name="present" localSheetId="0">OFFSET([6]Sheet7!$AD$3,1,0,nROWS-1,1)</definedName>
    <definedName name="present">OFFSET([6]Sheet7!$AD$3,1,0,nROWS-1,1)</definedName>
    <definedName name="qq" localSheetId="7">#REF!</definedName>
    <definedName name="qq" localSheetId="9">#REF!</definedName>
    <definedName name="qq" localSheetId="13">#REF!</definedName>
    <definedName name="qq" localSheetId="15">#REF!</definedName>
    <definedName name="qq" localSheetId="17">#REF!</definedName>
    <definedName name="qq" localSheetId="0">#REF!</definedName>
    <definedName name="qq">#REF!</definedName>
    <definedName name="qqqq" localSheetId="0">OFFSET([6]Sheet7!$W$3,1,0,nROWS-1,1)</definedName>
    <definedName name="qqqq">OFFSET([6]Sheet7!$W$3,1,0,nROWS-1,1)</definedName>
    <definedName name="range">'[21]TotCap&amp;NL'!$A$1</definedName>
    <definedName name="reArrangeSF">[9]Sheet4!$AG$1</definedName>
    <definedName name="Recover">[19]Macro1!$A$101</definedName>
    <definedName name="REPORTINGDATE" localSheetId="7">'[11]מערכת 43 לוח 2'!#REF!</definedName>
    <definedName name="REPORTINGDATE" localSheetId="9">'[11]מערכת 43 לוח 2'!#REF!</definedName>
    <definedName name="REPORTINGDATE" localSheetId="13">'[11]מערכת 43 לוח 2'!#REF!</definedName>
    <definedName name="REPORTINGDATE" localSheetId="15">'[11]מערכת 43 לוח 2'!#REF!</definedName>
    <definedName name="REPORTINGDATE" localSheetId="17">'[11]מערכת 43 לוח 2'!#REF!</definedName>
    <definedName name="REPORTINGDATE" localSheetId="0">'[11]מערכת 43 לוח 2'!#REF!</definedName>
    <definedName name="REPORTINGDATE">'[11]מערכת 43 לוח 2'!#REF!</definedName>
    <definedName name="Screen1">[9]HelpSheet!$B$1:$E$1</definedName>
    <definedName name="Screen2">[9]HelpSheet!$B$2:$E$2</definedName>
    <definedName name="Screen3">[9]HelpSheet!$B$3:$E$3</definedName>
    <definedName name="Screen4">[9]HelpSheet!$B$4:$E$4</definedName>
    <definedName name="Screen5">[9]HelpSheet!$B$5:$E$11</definedName>
    <definedName name="seifs">[9]Sheet4!$I$1</definedName>
    <definedName name="Seifs_Codes" localSheetId="0">OFFSET([10]Seifs!$A$1,0,0,COUNTA([10]Seifs!$A:$A),1)</definedName>
    <definedName name="Seifs_Codes">OFFSET([10]Seifs!$A$1,0,0,COUNTA([10]Seifs!$A:$A),1)</definedName>
    <definedName name="Seifs_CodesNames" localSheetId="0">OFFSET([10]Seifs!$C$1,0,0,COUNTA([10]Seifs!$C:$C),1)</definedName>
    <definedName name="Seifs_CodesNames">OFFSET([10]Seifs!$C$1,0,0,COUNTA([10]Seifs!$C:$C),1)</definedName>
    <definedName name="Seifs_Names" localSheetId="0">OFFSET([10]Seifs!$B$1,0,0,COUNTA([10]Seifs!$B:$B),1)</definedName>
    <definedName name="Seifs_Names">OFFSET([10]Seifs!$B$1,0,0,COUNTA([10]Seifs!$B:$B),1)</definedName>
    <definedName name="selAmuda">[9]Sheet4!$W$1</definedName>
    <definedName name="selOpt">[9]Sheet4!$W$1</definedName>
    <definedName name="selShura">[9]Sheet4!$W$3</definedName>
    <definedName name="sencount" hidden="1">1</definedName>
    <definedName name="SHIARUCHDATE" localSheetId="7">'[11]מערכת 43 לוח 2'!#REF!</definedName>
    <definedName name="SHIARUCHDATE" localSheetId="9">'[11]מערכת 43 לוח 2'!#REF!</definedName>
    <definedName name="SHIARUCHDATE" localSheetId="13">'[11]מערכת 43 לוח 2'!#REF!</definedName>
    <definedName name="SHIARUCHDATE" localSheetId="15">'[11]מערכת 43 לוח 2'!#REF!</definedName>
    <definedName name="SHIARUCHDATE" localSheetId="17">'[11]מערכת 43 לוח 2'!#REF!</definedName>
    <definedName name="SHIARUCHDATE" localSheetId="0">'[11]מערכת 43 לוח 2'!#REF!</definedName>
    <definedName name="SHIARUCHDATE">'[11]מערכת 43 לוח 2'!#REF!</definedName>
    <definedName name="SHIK">#N/A</definedName>
    <definedName name="sorteddate">OFFSET([6]WORK!$K$1,1,0,COUNTA([6]WORK!$K$1:$K$65536)-1,1)</definedName>
    <definedName name="sortnames">OFFSET([6]WORK!$M$1,1,0,COUNTA([6]WORK!$M$1:$M$65536)-1,1)</definedName>
    <definedName name="sortwriter">OFFSET([6]WORK!$G$1,1,0,COUNTA([6]WORK!$G$1:$G$65536)-1,1)</definedName>
    <definedName name="sortzevet">OFFSET([6]WORK!$I$1,1,0,COUNTA([6]WORK!$I$1:$I$65536)-1,1)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[9]Sheet4!$AA$1</definedName>
    <definedName name="tab_colm">'[21]TotCap&amp;NL'!$I$450:$J$453</definedName>
    <definedName name="tab1b2" localSheetId="7">#REF!</definedName>
    <definedName name="tab1b2" localSheetId="9">#REF!</definedName>
    <definedName name="tab1b2" localSheetId="13">#REF!</definedName>
    <definedName name="tab1b2" localSheetId="15">#REF!</definedName>
    <definedName name="tab1b2" localSheetId="17">#REF!</definedName>
    <definedName name="tab1b2" localSheetId="0">#REF!</definedName>
    <definedName name="tab1b2">#REF!</definedName>
    <definedName name="tab1b4" localSheetId="7">#REF!</definedName>
    <definedName name="tab1b4" localSheetId="9">#REF!</definedName>
    <definedName name="tab1b4" localSheetId="13">#REF!</definedName>
    <definedName name="tab1b4" localSheetId="15">#REF!</definedName>
    <definedName name="tab1b4" localSheetId="17">#REF!</definedName>
    <definedName name="tab1b4" localSheetId="0">#REF!</definedName>
    <definedName name="tab1b4">#REF!</definedName>
    <definedName name="TABJUN">#N/A</definedName>
    <definedName name="TABLEM">#N/A</definedName>
    <definedName name="TableName">"Dummy"</definedName>
    <definedName name="tabp9" localSheetId="7">'[2]6.99'!#REF!</definedName>
    <definedName name="tabp9" localSheetId="9">'[2]6.99'!#REF!</definedName>
    <definedName name="tabp9" localSheetId="13">'[2]6.99'!#REF!</definedName>
    <definedName name="tabp9" localSheetId="15">'[2]6.99'!#REF!</definedName>
    <definedName name="tabp9" localSheetId="17">'[2]6.99'!#REF!</definedName>
    <definedName name="tabp9" localSheetId="0">'[2]6.99'!#REF!</definedName>
    <definedName name="tabp9">'[2]6.99'!#REF!</definedName>
    <definedName name="TABSHIK">#N/A</definedName>
    <definedName name="Tadirut">[9]Sheet4!$AC$1</definedName>
    <definedName name="tikacher" localSheetId="0">OFFSET([6]Sheet7!$I$3,1,0,nROWS-1,1)</definedName>
    <definedName name="tikacher">OFFSET([6]Sheet7!$I$3,1,0,nROWS-1,1)</definedName>
    <definedName name="tikmovil" localSheetId="0">OFFSET([6]Sheet7!$G$3,1,0,nROWS-1,1)</definedName>
    <definedName name="tikmovil">OFFSET([6]Sheet7!$G$3,1,0,nROWS-1,1)</definedName>
    <definedName name="trr" localSheetId="0">OFFSET([6]Sheet7!$AD$3,1,0,nROWS-1,1)</definedName>
    <definedName name="trr">OFFSET([6]Sheet7!$AD$3,1,0,nROWS-1,1)</definedName>
    <definedName name="UNITS" localSheetId="7">'[11]מערכת 43 לוח 2'!#REF!</definedName>
    <definedName name="UNITS" localSheetId="9">'[11]מערכת 43 לוח 2'!#REF!</definedName>
    <definedName name="UNITS" localSheetId="13">'[11]מערכת 43 לוח 2'!#REF!</definedName>
    <definedName name="UNITS" localSheetId="15">'[11]מערכת 43 לוח 2'!#REF!</definedName>
    <definedName name="UNITS" localSheetId="17">'[11]מערכת 43 לוח 2'!#REF!</definedName>
    <definedName name="UNITS" localSheetId="0">'[11]מערכת 43 לוח 2'!#REF!</definedName>
    <definedName name="UNITS">'[11]מערכת 43 לוח 2'!#REF!</definedName>
    <definedName name="WeekDate" localSheetId="0">OFFSET([4]Seq1!$A$3,0,0,COUNTA([4]Seq1!$A:$A)-1)</definedName>
    <definedName name="WeekDate">OFFSET([4]Seq1!$A$3,0,0,COUNTA([4]Seq1!$A:$A)-1)</definedName>
    <definedName name="WeekDif10Y" localSheetId="0">OFFSET([4]Dif10Y!$A$3,0,0,COUNTA([4]Dif10Y!$A:$A)-1)</definedName>
    <definedName name="WeekDif10Y">OFFSET([4]Dif10Y!$A$3,0,0,COUNTA([4]Dif10Y!$A:$A)-1)</definedName>
    <definedName name="WeekDif15Y" localSheetId="0">OFFSET([4]Dif15Y!$A$3,0,0,COUNTA([4]Dif15Y!$A:$A)-1)</definedName>
    <definedName name="WeekDif15Y">OFFSET([4]Dif15Y!$A$3,0,0,COUNTA([4]Dif15Y!$A:$A)-1)</definedName>
    <definedName name="WeekDif1Y" localSheetId="0">OFFSET([4]Dif1Y!$A$3,0,0,COUNTA([4]Dif1Y!$A:$A)-1)</definedName>
    <definedName name="WeekDif1Y">OFFSET([4]Dif1Y!$A$3,0,0,COUNTA([4]Dif1Y!$A:$A)-1)</definedName>
    <definedName name="WeekDif25Y" localSheetId="0">OFFSET([4]Dif25Y!$A$3,0,0,COUNTA([4]Dif25Y!$A:$A)-1)</definedName>
    <definedName name="WeekDif25Y">OFFSET([4]Dif25Y!$A$3,0,0,COUNTA([4]Dif25Y!$A:$A)-1)</definedName>
    <definedName name="WeekDif5Y" localSheetId="0">OFFSET([4]Dif5Y!$A$3,0,0,COUNTA([4]Dif5Y!$A:$A)-1)</definedName>
    <definedName name="WeekDif5Y">OFFSET([4]Dif5Y!$A$3,0,0,COUNTA([4]Dif5Y!$A:$A)-1)</definedName>
    <definedName name="workA">OFFSET([6]WORK!$A$1,1,0,COUNTA([6]WORK!$A$1:$A$65536)-1,1)</definedName>
    <definedName name="workC">OFFSET([6]WORK!$C$1,1,0,COUNTA([6]WORK!$C$1:$C$65536)-1,1)</definedName>
    <definedName name="writer" localSheetId="0">OFFSET([6]Sheet7!$E$3,1,0,nROWS-1,1)</definedName>
    <definedName name="writer">OFFSET([6]Sheet7!$E$3,1,0,nROWS-1,1)</definedName>
    <definedName name="writerpresent" localSheetId="0">OFFSET([6]Sheet7!$W$3,1,0,nROWS-1,1)</definedName>
    <definedName name="writerpresent">OFFSET([6]Sheet7!$W$3,1,0,nROWS-1,1)</definedName>
    <definedName name="zevet" localSheetId="0">OFFSET([6]Sheet7!$F$3,1,0,nROWS-1,1)</definedName>
    <definedName name="zevet">OFFSET([6]Sheet7!$F$3,1,0,nROWS-1,1)</definedName>
    <definedName name="zevetpresent" localSheetId="0">OFFSET([6]Sheet7!$X$3,1,0,nROWS-1,1)</definedName>
    <definedName name="zevetpresent">OFFSET([6]Sheet7!$X$3,1,0,nROWS-1,1)</definedName>
    <definedName name="אהע" localSheetId="0">OFFSET([6]Sheet7!$AA$3,1,0,nROWS-1,1)</definedName>
    <definedName name="אהע">OFFSET([6]Sheet7!$AA$3,1,0,nROWS-1,1)</definedName>
    <definedName name="אטוטא" localSheetId="0">OFFSET([6]Sheet7!$G$3,1,0,nROWS-1,1)</definedName>
    <definedName name="אטוטא">OFFSET([6]Sheet7!$G$3,1,0,nROWS-1,1)</definedName>
    <definedName name="ב" localSheetId="0">OFFSET([6]Sheet7!$T$3,1,0,nROWS-1,1)</definedName>
    <definedName name="ב">OFFSET([6]Sheet7!$T$3,1,0,nROWS-1,1)</definedName>
    <definedName name="גגג" localSheetId="0">OFFSET([6]Sheet7!$I$3,1,0,nROWS-1,1)</definedName>
    <definedName name="גגג">OFFSET([6]Sheet7!$I$3,1,0,nROWS-1,1)</definedName>
    <definedName name="גגלחג" localSheetId="0">OFFSET([6]Sheet7!$W$3,1,0,nROWS-1,1)</definedName>
    <definedName name="גגלחג">OFFSET([6]Sheet7!$W$3,1,0,nROWS-1,1)</definedName>
    <definedName name="גכלדגחד" localSheetId="0">OFFSET([6]Sheet7!$X$3,1,0,nROWS-1,1)</definedName>
    <definedName name="גכלדגחד">OFFSET([6]Sheet7!$X$3,1,0,nROWS-1,1)</definedName>
    <definedName name="גשדכש" localSheetId="0">OFFSET([6]Sheet7!$G$3,1,0,nROWS-1,1)</definedName>
    <definedName name="גשדכש">OFFSET([6]Sheet7!$G$3,1,0,nROWS-1,1)</definedName>
    <definedName name="דג" localSheetId="0">OFFSET([6]Sheet7!$X$3,1,0,nROWS-1,1)</definedName>
    <definedName name="דג">OFFSET([6]Sheet7!$X$3,1,0,nROWS-1,1)</definedName>
    <definedName name="דגכהדגכ" localSheetId="0">OFFSET([6]Sheet7!$AA$3,1,0,nROWS-1,1)</definedName>
    <definedName name="דגכהדגכ">OFFSET([6]Sheet7!$AA$3,1,0,nROWS-1,1)</definedName>
    <definedName name="דדג" localSheetId="0">OFFSET([6]Sheet7!$W$3,1,0,nROWS-1,1)</definedName>
    <definedName name="דדג">OFFSET([6]Sheet7!$W$3,1,0,nROWS-1,1)</definedName>
    <definedName name="דדד" localSheetId="0">OFFSET([6]Sheet7!$G$3,1,0,nROWS-1,1)</definedName>
    <definedName name="דדד">OFFSET([6]Sheet7!$G$3,1,0,nROWS-1,1)</definedName>
    <definedName name="דיאגרמה">[22]mafan_opt!$A$1:$A$1</definedName>
    <definedName name="דכ" localSheetId="0">OFFSET([6]Sheet7!$W$3,1,0,nROWS-1,1)</definedName>
    <definedName name="דכ">OFFSET([6]Sheet7!$W$3,1,0,nROWS-1,1)</definedName>
    <definedName name="דכגכדג" localSheetId="0">OFFSET([6]Sheet7!$AA$3,1,0,nROWS-1,1)</definedName>
    <definedName name="דכגכדג">OFFSET([6]Sheet7!$AA$3,1,0,nROWS-1,1)</definedName>
    <definedName name="הה" localSheetId="0">OFFSET([6]Sheet7!$E$3,1,0,nROWS-1,1)</definedName>
    <definedName name="הה">OFFSET([6]Sheet7!$E$3,1,0,nROWS-1,1)</definedName>
    <definedName name="ההה" localSheetId="0">OFFSET([6]Sheet7!$AD$3,1,0,nROWS-1,1)</definedName>
    <definedName name="ההה">OFFSET([6]Sheet7!$AD$3,1,0,nROWS-1,1)</definedName>
    <definedName name="חגכנמג" localSheetId="0">OFFSET([6]Sheet7!$F$3,1,0,nROWS-1,1)</definedName>
    <definedName name="חגכנמג">OFFSET([6]Sheet7!$F$3,1,0,nROWS-1,1)</definedName>
    <definedName name="חובנטו" localSheetId="7">#REF!</definedName>
    <definedName name="חובנטו" localSheetId="9">#REF!</definedName>
    <definedName name="חובנטו" localSheetId="13">#REF!</definedName>
    <definedName name="חובנטו" localSheetId="15">#REF!</definedName>
    <definedName name="חובנטו" localSheetId="17">#REF!</definedName>
    <definedName name="חובנטו" localSheetId="0">#REF!</definedName>
    <definedName name="חובנטו">#REF!</definedName>
    <definedName name="חכמג\" localSheetId="0">OFFSET([6]Sheet7!$AA$3,1,0,nROWS-1,1)</definedName>
    <definedName name="חכמג\">OFFSET([6]Sheet7!$AA$3,1,0,nROWS-1,1)</definedName>
    <definedName name="חכמרכ" localSheetId="0">OFFSET([6]Sheet7!$W$3,1,0,nROWS-1,1)</definedName>
    <definedName name="חכמרכ">OFFSET([6]Sheet7!$W$3,1,0,nROWS-1,1)</definedName>
    <definedName name="טאע" localSheetId="7">'[2]6.99'!#REF!</definedName>
    <definedName name="טאע" localSheetId="9">'[2]6.99'!#REF!</definedName>
    <definedName name="טאע" localSheetId="13">'[2]6.99'!#REF!</definedName>
    <definedName name="טאע" localSheetId="15">'[2]6.99'!#REF!</definedName>
    <definedName name="טאע" localSheetId="17">'[2]6.99'!#REF!</definedName>
    <definedName name="טאע">'[2]6.99'!#REF!</definedName>
    <definedName name="טגעיג" localSheetId="0">OFFSET([6]Sheet7!$AA$3,1,0,nROWS-1,1)</definedName>
    <definedName name="טגעיג">OFFSET([6]Sheet7!$AA$3,1,0,nROWS-1,1)</definedName>
    <definedName name="יייכ" localSheetId="0">OFFSET([6]Sheet7!$E$3,1,0,nROWS-1,1)</definedName>
    <definedName name="יייכ">OFFSET([6]Sheet7!$E$3,1,0,nROWS-1,1)</definedName>
    <definedName name="יכנכר" localSheetId="0">OFFSET([6]Sheet7!$AD$3,1,0,nROWS-1,1)</definedName>
    <definedName name="יכנכר">OFFSET([6]Sheet7!$AD$3,1,0,nROWS-1,1)</definedName>
    <definedName name="ינע" localSheetId="0">OFFSET([6]Sheet7!$T$3,1,0,nROWS-1,1)</definedName>
    <definedName name="ינע">OFFSET([6]Sheet7!$T$3,1,0,nROWS-1,1)</definedName>
    <definedName name="יעחעח" localSheetId="0">OFFSET([6]Sheet7!$F$3,1,0,nROWS-1,1)</definedName>
    <definedName name="יעחעח">OFFSET([6]Sheet7!$F$3,1,0,nROWS-1,1)</definedName>
    <definedName name="כד" localSheetId="0">OFFSET([6]Sheet7!$E$3,1,0,nROWS-1,1)</definedName>
    <definedName name="כד">OFFSET([6]Sheet7!$E$3,1,0,nROWS-1,1)</definedName>
    <definedName name="כישדכשדגכח" localSheetId="0">OFFSET([6]Sheet7!$W$3,1,0,nROWS-1,1)</definedName>
    <definedName name="כישדכשדגכח">OFFSET([6]Sheet7!$W$3,1,0,nROWS-1,1)</definedName>
    <definedName name="כככככ" localSheetId="0">OFFSET([6]Sheet7!$W$3,1,0,nROWS-1,1)</definedName>
    <definedName name="כככככ">OFFSET([6]Sheet7!$W$3,1,0,nROWS-1,1)</definedName>
    <definedName name="לוח">'[23]לוח  ד-6+גרפים'!$B$2:$AH$34</definedName>
    <definedName name="לוח1" localSheetId="7">#REF!</definedName>
    <definedName name="לוח1" localSheetId="9">#REF!</definedName>
    <definedName name="לוח1" localSheetId="13">#REF!</definedName>
    <definedName name="לוח1" localSheetId="15">#REF!</definedName>
    <definedName name="לוח1" localSheetId="17">#REF!</definedName>
    <definedName name="לוח1" localSheetId="0">#REF!</definedName>
    <definedName name="לוח1">#REF!</definedName>
    <definedName name="לוח2" localSheetId="7">#REF!</definedName>
    <definedName name="לוח2" localSheetId="9">#REF!</definedName>
    <definedName name="לוח2" localSheetId="13">#REF!</definedName>
    <definedName name="לוח2" localSheetId="15">#REF!</definedName>
    <definedName name="לוח2" localSheetId="17">#REF!</definedName>
    <definedName name="לוח2" localSheetId="0">#REF!</definedName>
    <definedName name="לוח2">#REF!</definedName>
    <definedName name="לוח3" localSheetId="7">#REF!</definedName>
    <definedName name="לוח3" localSheetId="9">#REF!</definedName>
    <definedName name="לוח3" localSheetId="13">#REF!</definedName>
    <definedName name="לוח3" localSheetId="15">#REF!</definedName>
    <definedName name="לוח3" localSheetId="17">#REF!</definedName>
    <definedName name="לוח3" localSheetId="0">#REF!</definedName>
    <definedName name="לוח3">#REF!</definedName>
    <definedName name="לוח4" localSheetId="7">#REF!</definedName>
    <definedName name="לוח4" localSheetId="9">#REF!</definedName>
    <definedName name="לוח4" localSheetId="13">#REF!</definedName>
    <definedName name="לוח4" localSheetId="15">#REF!</definedName>
    <definedName name="לוח4" localSheetId="17">#REF!</definedName>
    <definedName name="לוח4" localSheetId="0">#REF!</definedName>
    <definedName name="לוח4">#REF!</definedName>
    <definedName name="לחלחלל" localSheetId="0">OFFSET([6]Sheet7!$G$3,1,0,nROWS-1,1)</definedName>
    <definedName name="לחלחלל">OFFSET([6]Sheet7!$G$3,1,0,nROWS-1,1)</definedName>
    <definedName name="מ" localSheetId="0">OFFSET([6]Sheet7!$T$3,1,0,nROWS-1,1)</definedName>
    <definedName name="מ">OFFSET([6]Sheet7!$T$3,1,0,nROWS-1,1)</definedName>
    <definedName name="מחלחלמ" localSheetId="0">OFFSET([6]Sheet7!$X$3,1,0,nROWS-1,1)</definedName>
    <definedName name="מחלחלמ">OFFSET([6]Sheet7!$X$3,1,0,nROWS-1,1)</definedName>
    <definedName name="_xlnm.Recorder" localSheetId="7">#REF!</definedName>
    <definedName name="_xlnm.Recorder" localSheetId="9">#REF!</definedName>
    <definedName name="_xlnm.Recorder" localSheetId="13">#REF!</definedName>
    <definedName name="_xlnm.Recorder" localSheetId="15">#REF!</definedName>
    <definedName name="_xlnm.Recorder" localSheetId="17">#REF!</definedName>
    <definedName name="_xlnm.Recorder" localSheetId="0">#REF!</definedName>
    <definedName name="_xlnm.Recorder">#REF!</definedName>
    <definedName name="נ" localSheetId="0">OFFSET([6]Sheet7!$F$3,1,0,nROWS-1,1)</definedName>
    <definedName name="נ">OFFSET([6]Sheet7!$F$3,1,0,nROWS-1,1)</definedName>
    <definedName name="נתונים" localSheetId="7">#REF!</definedName>
    <definedName name="נתונים" localSheetId="9">#REF!</definedName>
    <definedName name="נתונים" localSheetId="15">#REF!</definedName>
    <definedName name="נתונים" localSheetId="17">#REF!</definedName>
    <definedName name="נתונים" localSheetId="0">#REF!</definedName>
    <definedName name="נתונים">#REF!</definedName>
    <definedName name="עאכרקרעאע" localSheetId="0">OFFSET([6]Sheet7!$AD$3,1,0,nROWS-1,1)</definedName>
    <definedName name="עאכרקרעאע">OFFSET([6]Sheet7!$AD$3,1,0,nROWS-1,1)</definedName>
    <definedName name="עבהג" localSheetId="0">OFFSET([6]Sheet7!$F$3,1,0,nROWS-1,1)</definedName>
    <definedName name="עבהג">OFFSET([6]Sheet7!$F$3,1,0,nROWS-1,1)</definedName>
    <definedName name="עגעעדעדע" localSheetId="0">OFFSET([6]Sheet7!$AD$3,1,0,nROWS-1,1)</definedName>
    <definedName name="עגעעדעדע">OFFSET([6]Sheet7!$AD$3,1,0,nROWS-1,1)</definedName>
    <definedName name="עכחכנמ" localSheetId="0">OFFSET([6]Sheet7!$AA$3,1,0,nROWS-1,1)</definedName>
    <definedName name="עכחכנמ">OFFSET([6]Sheet7!$AA$3,1,0,nROWS-1,1)</definedName>
    <definedName name="עכע" localSheetId="0">OFFSET([6]Sheet7!$AD$3,1,0,nROWS-1,1)</definedName>
    <definedName name="עכע">OFFSET([6]Sheet7!$AD$3,1,0,nROWS-1,1)</definedName>
    <definedName name="ענככככ" localSheetId="0">OFFSET([6]Sheet7!$G$3,1,0,nROWS-1,1)</definedName>
    <definedName name="ענככככ">OFFSET([6]Sheet7!$G$3,1,0,nROWS-1,1)</definedName>
    <definedName name="עע">OFFSET([6]Sheet7!$G$3,1,0,nROWS-1,1)</definedName>
    <definedName name="עעעעעע" localSheetId="0">OFFSET([6]Sheet7!$AD$3,1,0,nROWS-1,1)</definedName>
    <definedName name="עעעעעע">OFFSET([6]Sheet7!$AD$3,1,0,nROWS-1,1)</definedName>
    <definedName name="פ1" localSheetId="7">#REF!</definedName>
    <definedName name="פ1" localSheetId="9">#REF!</definedName>
    <definedName name="פ1" localSheetId="13">#REF!</definedName>
    <definedName name="פ1" localSheetId="15">#REF!</definedName>
    <definedName name="פ1" localSheetId="17">#REF!</definedName>
    <definedName name="פ1" localSheetId="0">#REF!</definedName>
    <definedName name="פ1">#REF!</definedName>
    <definedName name="פם" localSheetId="0">OFFSET([6]Sheet7!$B$3,1,0,nROWS-1,1)</definedName>
    <definedName name="פם">OFFSET([6]Sheet7!$B$3,1,0,nROWS-1,1)</definedName>
    <definedName name="צמצצ" localSheetId="7">#REF!</definedName>
    <definedName name="צמצצ" localSheetId="9">#REF!</definedName>
    <definedName name="צמצצ" localSheetId="13">#REF!</definedName>
    <definedName name="צמצצ" localSheetId="15">#REF!</definedName>
    <definedName name="צמצצ" localSheetId="17">#REF!</definedName>
    <definedName name="צמצצ" localSheetId="0">#REF!</definedName>
    <definedName name="צמצצ">#REF!</definedName>
    <definedName name="קד">#REF!</definedName>
    <definedName name="ראאאמנמעא" localSheetId="0">OFFSET([6]Sheet7!$W$3,1,0,nROWS-1,1)</definedName>
    <definedName name="ראאאמנמעא">OFFSET([6]Sheet7!$W$3,1,0,nROWS-1,1)</definedName>
    <definedName name="רביע">'[17]לוח 2 הרכב תיק'!$N$2:$N$35</definedName>
    <definedName name="תאריך1" localSheetId="0">'[24]נתונים פרטניים'!$2:$2</definedName>
    <definedName name="תאריך1">'[24]נתונים פרטניים'!$2:$2</definedName>
  </definedNames>
  <calcPr calcId="145621"/>
</workbook>
</file>

<file path=xl/calcChain.xml><?xml version="1.0" encoding="utf-8"?>
<calcChain xmlns="http://schemas.openxmlformats.org/spreadsheetml/2006/main">
  <c r="I8" i="7" l="1"/>
  <c r="I7" i="7"/>
  <c r="I6" i="7"/>
  <c r="I5" i="7"/>
  <c r="I4" i="7"/>
  <c r="I3" i="7"/>
  <c r="I2" i="7"/>
  <c r="L4" i="22"/>
  <c r="J4" i="22"/>
  <c r="H6" i="44"/>
  <c r="G6" i="44"/>
  <c r="F6" i="44"/>
  <c r="E6" i="44"/>
  <c r="D6" i="44"/>
  <c r="C6" i="44"/>
  <c r="I6" i="44" s="1"/>
</calcChain>
</file>

<file path=xl/sharedStrings.xml><?xml version="1.0" encoding="utf-8"?>
<sst xmlns="http://schemas.openxmlformats.org/spreadsheetml/2006/main" count="122" uniqueCount="102">
  <si>
    <t>אג"ח</t>
  </si>
  <si>
    <t>שיעור השינוי (%)</t>
  </si>
  <si>
    <t>מזה:</t>
  </si>
  <si>
    <t>תיק סחיר</t>
  </si>
  <si>
    <t>סך כל התיק (ציר ימני)</t>
  </si>
  <si>
    <t>מיליארדי ₪</t>
  </si>
  <si>
    <t xml:space="preserve">מניות </t>
  </si>
  <si>
    <t>פקדונות</t>
  </si>
  <si>
    <t>אג"ח מדינה</t>
  </si>
  <si>
    <t>אג"ח שקליות בארץ</t>
  </si>
  <si>
    <t>מניות בארץ + חו"ל</t>
  </si>
  <si>
    <t>כספיות שקליות</t>
  </si>
  <si>
    <t>מיליוני ₪</t>
  </si>
  <si>
    <t xml:space="preserve"> </t>
  </si>
  <si>
    <t>ס"כ</t>
  </si>
  <si>
    <t>השינוי</t>
  </si>
  <si>
    <t>מזומן</t>
  </si>
  <si>
    <t xml:space="preserve">פקדונות </t>
  </si>
  <si>
    <t>לא</t>
  </si>
  <si>
    <t>מניות</t>
  </si>
  <si>
    <t>התקופה</t>
  </si>
  <si>
    <t>התיק</t>
  </si>
  <si>
    <t>הריאלי</t>
  </si>
  <si>
    <t>ופקדונות</t>
  </si>
  <si>
    <t>שיקליים</t>
  </si>
  <si>
    <t>סחיר</t>
  </si>
  <si>
    <t>מקם</t>
  </si>
  <si>
    <t>בארץ</t>
  </si>
  <si>
    <t>במיליארדי  ₪</t>
  </si>
  <si>
    <t>התפלגות באחוזים</t>
  </si>
  <si>
    <t>2. לרבות השקעה בני"ע ישראליים הנסחרים בחו"ל, ולמעט השקעה בתעודות-סל הנסחרות בת"א על מדדים בחו"ל.</t>
  </si>
  <si>
    <r>
      <t>לוח 1: התפלגות תיק הנכסים של הציבור</t>
    </r>
    <r>
      <rPr>
        <b/>
        <vertAlign val="superscript"/>
        <sz val="20"/>
        <rFont val="Arial"/>
        <family val="2"/>
      </rPr>
      <t>1</t>
    </r>
  </si>
  <si>
    <r>
      <t>השקעות תושבי ישראל בחו"ל</t>
    </r>
    <r>
      <rPr>
        <vertAlign val="superscript"/>
        <sz val="14"/>
        <rFont val="Arial"/>
        <family val="2"/>
      </rPr>
      <t>2</t>
    </r>
  </si>
  <si>
    <t>לוח 2: סחירות וסיכון בתיק הנכסים של הציבור (משקל באחוזים)</t>
  </si>
  <si>
    <r>
      <t>שיעור הנכסים הסחירים</t>
    </r>
    <r>
      <rPr>
        <b/>
        <vertAlign val="superscript"/>
        <sz val="14"/>
        <rFont val="Arial"/>
        <family val="2"/>
      </rPr>
      <t>1</t>
    </r>
  </si>
  <si>
    <t>שיעור הנכסים הזרים</t>
  </si>
  <si>
    <t>שיעור הנכסים במט"ח</t>
  </si>
  <si>
    <r>
      <t>שעור הנכסים בסיכון</t>
    </r>
    <r>
      <rPr>
        <b/>
        <vertAlign val="superscript"/>
        <sz val="14"/>
        <rFont val="Arial"/>
        <family val="2"/>
      </rPr>
      <t>2</t>
    </r>
  </si>
  <si>
    <t>1. הנכסים הסחירים כוללם ני"ע בארץ ובחו"ל</t>
  </si>
  <si>
    <t>2. הנכסים בסיכון כוללים את סך הנכסים למעט אג"ח ממשלתי, מק"ם, פקדונות (בארץ בחו"ל) ומזומן</t>
  </si>
  <si>
    <t>לוח 3: אומדן השפעות המחיר והכמות על שווי ההשקעות בתיקי ני"ע בארץ ובחו"ל</t>
  </si>
  <si>
    <t>יתרות (מיליארדי ש"ח)</t>
  </si>
  <si>
    <t>השינוי בסכומים (מיליארדי ש"ח)</t>
  </si>
  <si>
    <t>אומדן תנועות</t>
  </si>
  <si>
    <t>סה"כ</t>
  </si>
  <si>
    <t>אג"ח פרטי סחיר</t>
  </si>
  <si>
    <t>מניות בארץ</t>
  </si>
  <si>
    <t>מניות בחו"ל*</t>
  </si>
  <si>
    <t>** אומדנים לחישוב - אג"ח פרטי סחיר: מדד אג"ח לא ממשלתיות סחיר. מניות בארץ: מדד מניות כללי. מניות בחו"ל: נתוני IIP.</t>
  </si>
  <si>
    <t>אג"ח אחר בארץ</t>
  </si>
  <si>
    <t>אג"ח חו"ל</t>
  </si>
  <si>
    <t>סך הכול הצבירה</t>
  </si>
  <si>
    <t>אג"ח ממשלתי</t>
  </si>
  <si>
    <t>אג"ח פרטי</t>
  </si>
  <si>
    <t>אחר</t>
  </si>
  <si>
    <t>1. "הצבור"- אינו כולל את הממשלה,את בנק ישראל ,את השקעות תושבי חוץ ואת הבנקים המיסחריים והבנקים למשכנתאות.</t>
  </si>
  <si>
    <t>שינוי מתחילת השנה
(נק' אחוז)</t>
  </si>
  <si>
    <t>אומדן מחיר*</t>
  </si>
  <si>
    <t>*חישוב הפרשי המחיר כולל הפרשי שער ואחר</t>
  </si>
  <si>
    <t>חברות ביטוח</t>
  </si>
  <si>
    <t>ש"ש שנתי נע של סך הנכסים (ציר ימני)</t>
  </si>
  <si>
    <t>קרנות פנסיה</t>
  </si>
  <si>
    <t>קופות גמל ופיצויים</t>
  </si>
  <si>
    <t>קרנות השתלמות</t>
  </si>
  <si>
    <t>קופות התגמולים והפיצויים</t>
  </si>
  <si>
    <t>קרנות הפנסיה</t>
  </si>
  <si>
    <r>
      <t>התוכניות לביטוח חיים</t>
    </r>
    <r>
      <rPr>
        <b/>
        <vertAlign val="superscript"/>
        <sz val="12"/>
        <rFont val="David"/>
        <family val="2"/>
        <charset val="177"/>
      </rPr>
      <t>2</t>
    </r>
  </si>
  <si>
    <t>קרנות ההשתלמות</t>
  </si>
  <si>
    <r>
      <t>סך תיק מנוהל</t>
    </r>
    <r>
      <rPr>
        <b/>
        <vertAlign val="superscript"/>
        <sz val="12"/>
        <rFont val="David"/>
        <family val="2"/>
        <charset val="177"/>
      </rPr>
      <t>3</t>
    </r>
  </si>
  <si>
    <t>השנה</t>
  </si>
  <si>
    <t xml:space="preserve">ותיקות </t>
  </si>
  <si>
    <r>
      <t>חדשות</t>
    </r>
    <r>
      <rPr>
        <b/>
        <vertAlign val="superscript"/>
        <sz val="12"/>
        <rFont val="David"/>
        <family val="2"/>
        <charset val="177"/>
      </rPr>
      <t>1</t>
    </r>
  </si>
  <si>
    <t>מבטיחות תשואה</t>
  </si>
  <si>
    <t>משתתפות ברווחים</t>
  </si>
  <si>
    <r>
      <t>א. יתרת הנכסים</t>
    </r>
    <r>
      <rPr>
        <b/>
        <vertAlign val="superscript"/>
        <sz val="12"/>
        <rFont val="David"/>
        <family val="2"/>
        <charset val="177"/>
      </rPr>
      <t>4</t>
    </r>
    <r>
      <rPr>
        <b/>
        <sz val="12"/>
        <rFont val="David"/>
        <family val="2"/>
        <charset val="177"/>
      </rPr>
      <t xml:space="preserve"> מיליארדי ש"ח (מחירים שוטפים)</t>
    </r>
  </si>
  <si>
    <t>שנתי 2013</t>
  </si>
  <si>
    <t>ד. משקל באחוזים מסך התיק המנוהל</t>
  </si>
  <si>
    <t>ה. משקל באחוזים מסך כל תיק הנכסים של הציבור</t>
  </si>
  <si>
    <t>1) כולל את קרנות הפנסיה הכלליות וקופות הגמל המרכזיות לקצבה.</t>
  </si>
  <si>
    <t>2) יתרת הנכסים של התוכניות לביטוח חיים אינה כוללת רכוש קבוע, סכומים לקבל והוצאות רכישה נדחות.</t>
  </si>
  <si>
    <t>3) סך נכסי קופות הגמל והפיצויים, חברות הביטוח, קרנות הפנסיה וההשתלמות</t>
  </si>
  <si>
    <t>4) נכסי כל משקיע מוסדי הם בניכוי השקעותיו בקרנות נאמנות.</t>
  </si>
  <si>
    <t>5) השינוי הכמותי מחושב מנתוני הצבירות נטו. עבור חברות הביטוח אין, בשלב זה, נתוני צבירות.</t>
  </si>
  <si>
    <t>שיעור חשיפה לזרים</t>
  </si>
  <si>
    <t>סך הכל חשיפה לנכסים זרים</t>
  </si>
  <si>
    <t>סך הכל נכסי השקעה</t>
  </si>
  <si>
    <t>סך הכל חשיפה למט"ח (כולל נגזרים)</t>
  </si>
  <si>
    <t>שיעור חשיפה למט"ח (כולל נגזרים)</t>
  </si>
  <si>
    <t>שינוי בחשיפה נגזרים ש"ח/מט"ח</t>
  </si>
  <si>
    <t>סה"כ תנועה במט"ח (כולל נגזרים)</t>
  </si>
  <si>
    <t>סך נכסים מאזניים במט"ח</t>
  </si>
  <si>
    <t>מיליארדי $</t>
  </si>
  <si>
    <t>יחס תיק הנכסים לתוצר</t>
  </si>
  <si>
    <t>אחוזים</t>
  </si>
  <si>
    <t>תמ"ג במחירים שוטפים, שנתי נע</t>
  </si>
  <si>
    <t>תיק הנכסים</t>
  </si>
  <si>
    <t xml:space="preserve"> המשקיעים המוסדיים - ההתפתחויות העיקריות, 2012 עד דצמבר 2014</t>
  </si>
  <si>
    <t>שנתי 2014</t>
  </si>
  <si>
    <t>רביע 4 2014</t>
  </si>
  <si>
    <r>
      <t>ג. שיעורי שינוי כמותי ב-% (ביחס לתקופה קודמת)</t>
    </r>
    <r>
      <rPr>
        <b/>
        <vertAlign val="superscript"/>
        <sz val="12"/>
        <rFont val="David"/>
        <family val="2"/>
        <charset val="177"/>
      </rPr>
      <t>5</t>
    </r>
  </si>
  <si>
    <t>ב. שיעורי שינוי ביתרה לתקופה, ב-% (ביחס לתקופה קודמת)</t>
  </si>
  <si>
    <t>רביע IV/2014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</si>
</sst>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0.0%"/>
    <numFmt numFmtId="165" formatCode="mm/yyyy"/>
    <numFmt numFmtId="166" formatCode="0.0"/>
    <numFmt numFmtId="167" formatCode="#,##0.0"/>
    <numFmt numFmtId="168" formatCode="mm\.yyyy"/>
    <numFmt numFmtId="169" formatCode="mmmm\ yy;@"/>
    <numFmt numFmtId="170" formatCode="yyyy"/>
    <numFmt numFmtId="171" formatCode="_ * #,##0_ ;_ * \-#,##0_ ;_ * &quot;-&quot;??_ ;_ @_ "/>
    <numFmt numFmtId="172" formatCode="_ * #,##0.0_ ;_ * \-#,##0.0_ ;_ * &quot;-&quot;??_ ;_ @_ "/>
    <numFmt numFmtId="173" formatCode="_-&quot;₪&quot;* #,##0_-;\-&quot;₪&quot;* #,##0_-;_-&quot;₪&quot;* &quot;-&quot;_-;_-@_-"/>
  </numFmts>
  <fonts count="36" x14ac:knownFonts="1">
    <font>
      <sz val="10"/>
      <name val="Arial"/>
      <charset val="177"/>
    </font>
    <font>
      <sz val="11"/>
      <color theme="1"/>
      <name val="Arial"/>
      <family val="2"/>
      <charset val="177"/>
      <scheme val="minor"/>
    </font>
    <font>
      <sz val="10"/>
      <name val="Arial"/>
      <family val="2"/>
    </font>
    <font>
      <b/>
      <sz val="20"/>
      <name val="Arial"/>
      <family val="2"/>
    </font>
    <font>
      <b/>
      <vertAlign val="superscript"/>
      <sz val="20"/>
      <name val="Arial"/>
      <family val="2"/>
    </font>
    <font>
      <sz val="14"/>
      <name val="Arial"/>
      <family val="2"/>
    </font>
    <font>
      <vertAlign val="superscript"/>
      <sz val="14"/>
      <name val="Arial"/>
      <family val="2"/>
    </font>
    <font>
      <sz val="14"/>
      <name val="Arial (Hebrew)"/>
      <charset val="177"/>
    </font>
    <font>
      <b/>
      <sz val="14"/>
      <name val="Arial"/>
      <family val="2"/>
    </font>
    <font>
      <b/>
      <vertAlign val="superscript"/>
      <sz val="14"/>
      <name val="Arial"/>
      <family val="2"/>
    </font>
    <font>
      <sz val="12"/>
      <name val="Arial"/>
      <family val="2"/>
    </font>
    <font>
      <sz val="14"/>
      <name val="Arial"/>
      <family val="2"/>
    </font>
    <font>
      <sz val="8"/>
      <name val="Arial"/>
      <family val="2"/>
    </font>
    <font>
      <b/>
      <sz val="10"/>
      <name val="Arial"/>
      <family val="2"/>
    </font>
    <font>
      <sz val="10"/>
      <name val="Arial"/>
      <family val="2"/>
    </font>
    <font>
      <b/>
      <sz val="14"/>
      <name val="Arial"/>
      <family val="2"/>
    </font>
    <font>
      <sz val="10"/>
      <name val="Arial (Hebrew)"/>
      <charset val="177"/>
    </font>
    <font>
      <sz val="10"/>
      <name val="David"/>
      <family val="2"/>
      <charset val="177"/>
    </font>
    <font>
      <b/>
      <sz val="12"/>
      <name val="Arial (Hebrew)"/>
      <charset val="177"/>
    </font>
    <font>
      <b/>
      <u/>
      <sz val="12"/>
      <name val="David"/>
      <family val="2"/>
      <charset val="177"/>
    </font>
    <font>
      <sz val="10"/>
      <color indexed="9"/>
      <name val="Arial"/>
      <family val="2"/>
    </font>
    <font>
      <sz val="10"/>
      <color theme="0"/>
      <name val="Arial (Hebrew)"/>
      <charset val="177"/>
    </font>
    <font>
      <b/>
      <sz val="14"/>
      <name val="Arial (Hebrew)"/>
      <charset val="177"/>
    </font>
    <font>
      <sz val="12"/>
      <name val="Arial (Hebrew)"/>
      <charset val="177"/>
    </font>
    <font>
      <b/>
      <sz val="12"/>
      <name val="David"/>
      <family val="2"/>
      <charset val="177"/>
    </font>
    <font>
      <b/>
      <vertAlign val="superscript"/>
      <sz val="12"/>
      <name val="David"/>
      <family val="2"/>
      <charset val="177"/>
    </font>
    <font>
      <u/>
      <sz val="12"/>
      <name val="David"/>
      <family val="2"/>
      <charset val="177"/>
    </font>
    <font>
      <u/>
      <sz val="10"/>
      <color indexed="12"/>
      <name val="Arial"/>
      <family val="2"/>
    </font>
    <font>
      <sz val="12"/>
      <name val="David"/>
      <family val="2"/>
      <charset val="177"/>
    </font>
    <font>
      <b/>
      <sz val="11"/>
      <color theme="0"/>
      <name val="David"/>
      <family val="2"/>
      <charset val="177"/>
    </font>
    <font>
      <sz val="10"/>
      <color theme="0"/>
      <name val="Arial"/>
      <family val="2"/>
    </font>
    <font>
      <sz val="11"/>
      <color theme="0"/>
      <name val="David"/>
      <family val="2"/>
      <charset val="177"/>
    </font>
    <font>
      <b/>
      <sz val="11"/>
      <name val="David"/>
      <family val="2"/>
      <charset val="177"/>
    </font>
    <font>
      <sz val="11"/>
      <name val="David"/>
      <family val="2"/>
      <charset val="177"/>
    </font>
    <font>
      <sz val="10"/>
      <color indexed="9"/>
      <name val="Arial (Hebrew)"/>
      <charset val="177"/>
    </font>
    <font>
      <b/>
      <sz val="10"/>
      <name val="David"/>
      <family val="2"/>
      <charset val="177"/>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s>
  <cellStyleXfs count="25">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6"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9" fontId="1" fillId="0" borderId="0" applyFont="0" applyFill="0" applyBorder="0" applyAlignment="0" applyProtection="0"/>
    <xf numFmtId="9" fontId="1" fillId="0" borderId="0" applyFont="0" applyFill="0" applyBorder="0" applyAlignment="0" applyProtection="0"/>
    <xf numFmtId="173" fontId="17" fillId="0" borderId="0" applyFont="0" applyFill="0" applyBorder="0" applyAlignment="0" applyProtection="0"/>
    <xf numFmtId="0" fontId="16" fillId="0" borderId="0"/>
    <xf numFmtId="0" fontId="2" fillId="0" borderId="0"/>
    <xf numFmtId="0" fontId="2" fillId="0" borderId="0"/>
    <xf numFmtId="0" fontId="27" fillId="0" borderId="0" applyNumberFormat="0" applyFill="0" applyBorder="0" applyAlignment="0" applyProtection="0">
      <alignment vertical="top"/>
      <protection locked="0"/>
    </xf>
  </cellStyleXfs>
  <cellXfs count="234">
    <xf numFmtId="0" fontId="0" fillId="0" borderId="0" xfId="0"/>
    <xf numFmtId="0" fontId="13" fillId="2" borderId="1" xfId="0" applyFont="1" applyFill="1" applyBorder="1"/>
    <xf numFmtId="0" fontId="0" fillId="0" borderId="1" xfId="0" applyBorder="1"/>
    <xf numFmtId="0" fontId="13" fillId="2" borderId="1" xfId="0" applyFont="1" applyFill="1" applyBorder="1" applyAlignment="1">
      <alignment wrapText="1"/>
    </xf>
    <xf numFmtId="14" fontId="14" fillId="0" borderId="1" xfId="0" applyNumberFormat="1" applyFont="1" applyBorder="1" applyAlignment="1">
      <alignment horizontal="center"/>
    </xf>
    <xf numFmtId="165" fontId="14" fillId="0" borderId="1" xfId="0" applyNumberFormat="1" applyFont="1" applyBorder="1" applyAlignment="1">
      <alignment horizontal="center"/>
    </xf>
    <xf numFmtId="0" fontId="0" fillId="0" borderId="0" xfId="0" applyBorder="1"/>
    <xf numFmtId="1" fontId="0" fillId="0" borderId="1" xfId="0" applyNumberFormat="1" applyBorder="1"/>
    <xf numFmtId="165" fontId="14" fillId="0" borderId="2" xfId="0" applyNumberFormat="1" applyFont="1" applyBorder="1" applyAlignment="1">
      <alignment horizontal="center"/>
    </xf>
    <xf numFmtId="0" fontId="3" fillId="0" borderId="0" xfId="0" applyFont="1" applyAlignment="1">
      <alignment readingOrder="2"/>
    </xf>
    <xf numFmtId="0" fontId="15" fillId="0" borderId="0" xfId="0" applyFont="1" applyAlignment="1">
      <alignment readingOrder="2"/>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applyAlignment="1">
      <alignment horizontal="center"/>
    </xf>
    <xf numFmtId="0" fontId="5" fillId="0" borderId="0" xfId="0" applyFont="1" applyBorder="1"/>
    <xf numFmtId="0" fontId="5" fillId="0" borderId="10" xfId="0" applyFont="1" applyBorder="1"/>
    <xf numFmtId="0" fontId="5" fillId="0" borderId="11" xfId="0" applyFont="1" applyBorder="1"/>
    <xf numFmtId="0" fontId="5" fillId="0" borderId="9" xfId="0" applyFont="1" applyBorder="1"/>
    <xf numFmtId="0" fontId="5" fillId="0" borderId="12" xfId="0" applyFont="1" applyBorder="1" applyAlignment="1">
      <alignment wrapText="1"/>
    </xf>
    <xf numFmtId="0" fontId="5" fillId="0" borderId="13" xfId="0" applyFont="1" applyFill="1" applyBorder="1"/>
    <xf numFmtId="0" fontId="5" fillId="0" borderId="2" xfId="0" applyFont="1" applyBorder="1" applyAlignment="1">
      <alignment horizontal="center"/>
    </xf>
    <xf numFmtId="0" fontId="5" fillId="0" borderId="14" xfId="0" applyFont="1" applyBorder="1"/>
    <xf numFmtId="0" fontId="5" fillId="0" borderId="15" xfId="0" applyFont="1" applyBorder="1"/>
    <xf numFmtId="0" fontId="5" fillId="0" borderId="16" xfId="0" applyFont="1" applyBorder="1"/>
    <xf numFmtId="0" fontId="5" fillId="0" borderId="2" xfId="0" applyFont="1" applyBorder="1"/>
    <xf numFmtId="0" fontId="5" fillId="0" borderId="17" xfId="0" applyFont="1" applyBorder="1"/>
    <xf numFmtId="0" fontId="5" fillId="0" borderId="18" xfId="0" applyFont="1" applyBorder="1"/>
    <xf numFmtId="0" fontId="5" fillId="0" borderId="1" xfId="0" applyFont="1" applyBorder="1" applyAlignment="1"/>
    <xf numFmtId="167" fontId="5" fillId="0" borderId="11" xfId="0" applyNumberFormat="1" applyFont="1" applyBorder="1"/>
    <xf numFmtId="166" fontId="5" fillId="0" borderId="10" xfId="0" applyNumberFormat="1" applyFont="1" applyBorder="1"/>
    <xf numFmtId="166" fontId="5" fillId="0" borderId="11" xfId="0" applyNumberFormat="1" applyFont="1" applyFill="1" applyBorder="1"/>
    <xf numFmtId="166" fontId="5" fillId="0" borderId="11" xfId="0" applyNumberFormat="1" applyFont="1" applyBorder="1"/>
    <xf numFmtId="166" fontId="5" fillId="0" borderId="0" xfId="0" applyNumberFormat="1" applyFont="1" applyBorder="1"/>
    <xf numFmtId="166" fontId="5" fillId="0" borderId="9" xfId="0" applyNumberFormat="1" applyFont="1" applyBorder="1"/>
    <xf numFmtId="164" fontId="5" fillId="0" borderId="9" xfId="2" applyNumberFormat="1" applyFont="1" applyFill="1" applyBorder="1" applyAlignment="1">
      <alignment horizontal="right"/>
    </xf>
    <xf numFmtId="0" fontId="5" fillId="0" borderId="0" xfId="0" applyFont="1"/>
    <xf numFmtId="0" fontId="5" fillId="0" borderId="0" xfId="0" applyFont="1" applyFill="1" applyBorder="1" applyAlignment="1">
      <alignment horizontal="right" readingOrder="2"/>
    </xf>
    <xf numFmtId="0" fontId="7" fillId="0" borderId="0" xfId="0" applyFont="1" applyAlignment="1">
      <alignment horizontal="right" readingOrder="2"/>
    </xf>
    <xf numFmtId="0" fontId="0" fillId="0" borderId="0" xfId="0" applyAlignment="1">
      <alignment horizontal="center"/>
    </xf>
    <xf numFmtId="0" fontId="5" fillId="0" borderId="19" xfId="0" applyFont="1" applyBorder="1"/>
    <xf numFmtId="0" fontId="8" fillId="0" borderId="20" xfId="0" applyFont="1" applyBorder="1" applyAlignment="1">
      <alignment horizontal="center" vertical="center" wrapText="1"/>
    </xf>
    <xf numFmtId="0" fontId="8" fillId="0" borderId="18" xfId="0" applyFont="1" applyBorder="1"/>
    <xf numFmtId="166" fontId="5" fillId="0" borderId="1" xfId="0" applyNumberFormat="1" applyFont="1" applyBorder="1" applyAlignment="1">
      <alignment horizontal="center"/>
    </xf>
    <xf numFmtId="166" fontId="5" fillId="0" borderId="21" xfId="0" applyNumberFormat="1" applyFont="1" applyBorder="1" applyAlignment="1">
      <alignment horizontal="center"/>
    </xf>
    <xf numFmtId="0" fontId="8" fillId="0" borderId="22" xfId="0" applyFont="1" applyBorder="1"/>
    <xf numFmtId="166" fontId="5" fillId="0" borderId="23" xfId="0" applyNumberFormat="1" applyFont="1" applyBorder="1" applyAlignment="1">
      <alignment horizontal="center"/>
    </xf>
    <xf numFmtId="166" fontId="5" fillId="0" borderId="24" xfId="0" applyNumberFormat="1" applyFont="1" applyBorder="1" applyAlignment="1">
      <alignment horizontal="center"/>
    </xf>
    <xf numFmtId="0" fontId="5" fillId="0" borderId="0" xfId="0" applyFont="1" applyBorder="1" applyAlignment="1">
      <alignment horizontal="center"/>
    </xf>
    <xf numFmtId="0" fontId="0" fillId="0" borderId="0" xfId="0" applyBorder="1" applyAlignment="1">
      <alignment horizontal="center"/>
    </xf>
    <xf numFmtId="0" fontId="5" fillId="0" borderId="0" xfId="0" applyFont="1" applyAlignment="1">
      <alignment horizontal="center"/>
    </xf>
    <xf numFmtId="0" fontId="3" fillId="0" borderId="0" xfId="0" applyFont="1" applyFill="1" applyAlignment="1">
      <alignment horizontal="right" readingOrder="2"/>
    </xf>
    <xf numFmtId="0" fontId="10" fillId="0" borderId="0" xfId="0" applyFont="1"/>
    <xf numFmtId="0" fontId="11" fillId="0" borderId="25" xfId="0" applyFont="1" applyFill="1" applyBorder="1" applyAlignment="1">
      <alignment horizontal="right" readingOrder="2"/>
    </xf>
    <xf numFmtId="0" fontId="11" fillId="0" borderId="26" xfId="0" applyFont="1" applyFill="1" applyBorder="1" applyAlignment="1">
      <alignment horizontal="right" readingOrder="2"/>
    </xf>
    <xf numFmtId="17" fontId="15" fillId="0" borderId="16" xfId="0" applyNumberFormat="1" applyFont="1" applyFill="1" applyBorder="1" applyAlignment="1">
      <alignment horizontal="center"/>
    </xf>
    <xf numFmtId="17" fontId="15" fillId="0" borderId="2" xfId="0" applyNumberFormat="1" applyFont="1" applyFill="1" applyBorder="1" applyAlignment="1">
      <alignment horizontal="center"/>
    </xf>
    <xf numFmtId="17" fontId="15" fillId="0" borderId="14" xfId="0" applyNumberFormat="1" applyFont="1" applyFill="1" applyBorder="1" applyAlignment="1">
      <alignment horizontal="center"/>
    </xf>
    <xf numFmtId="17" fontId="15" fillId="0" borderId="13" xfId="0" applyNumberFormat="1" applyFont="1" applyFill="1" applyBorder="1" applyAlignment="1">
      <alignment horizontal="center" wrapText="1"/>
    </xf>
    <xf numFmtId="17" fontId="15" fillId="0" borderId="16" xfId="0" applyNumberFormat="1" applyFont="1" applyFill="1" applyBorder="1" applyAlignment="1">
      <alignment horizontal="center" wrapText="1"/>
    </xf>
    <xf numFmtId="17" fontId="15" fillId="0" borderId="27" xfId="0" applyNumberFormat="1" applyFont="1" applyFill="1" applyBorder="1" applyAlignment="1">
      <alignment horizontal="center" wrapText="1"/>
    </xf>
    <xf numFmtId="0" fontId="15" fillId="0" borderId="28" xfId="0" applyFont="1" applyFill="1" applyBorder="1"/>
    <xf numFmtId="0" fontId="11" fillId="0" borderId="26" xfId="0" applyFont="1" applyFill="1" applyBorder="1"/>
    <xf numFmtId="3" fontId="11" fillId="0" borderId="0" xfId="0" applyNumberFormat="1" applyFont="1" applyFill="1" applyBorder="1" applyAlignment="1">
      <alignment horizontal="center"/>
    </xf>
    <xf numFmtId="0" fontId="11" fillId="0" borderId="30" xfId="0" applyFont="1" applyFill="1" applyBorder="1"/>
    <xf numFmtId="0" fontId="11" fillId="0" borderId="0" xfId="0" applyFont="1" applyBorder="1" applyAlignment="1">
      <alignment horizontal="right" readingOrder="2"/>
    </xf>
    <xf numFmtId="0" fontId="5" fillId="0" borderId="11" xfId="0" applyFont="1" applyBorder="1" applyAlignment="1">
      <alignment horizontal="center"/>
    </xf>
    <xf numFmtId="0" fontId="5" fillId="0" borderId="16" xfId="0" applyFont="1" applyBorder="1" applyAlignment="1">
      <alignment horizontal="center"/>
    </xf>
    <xf numFmtId="0" fontId="5" fillId="0" borderId="35" xfId="0" applyFont="1" applyBorder="1" applyAlignment="1"/>
    <xf numFmtId="168" fontId="5" fillId="0" borderId="8" xfId="0" applyNumberFormat="1" applyFont="1" applyFill="1" applyBorder="1" applyAlignment="1">
      <alignment horizontal="right"/>
    </xf>
    <xf numFmtId="167" fontId="0" fillId="0" borderId="0" xfId="0" applyNumberFormat="1"/>
    <xf numFmtId="166" fontId="5" fillId="0" borderId="29" xfId="0" applyNumberFormat="1" applyFont="1" applyBorder="1"/>
    <xf numFmtId="169" fontId="8" fillId="0" borderId="37" xfId="0" applyNumberFormat="1" applyFont="1" applyFill="1" applyBorder="1" applyAlignment="1">
      <alignment horizontal="center"/>
    </xf>
    <xf numFmtId="168" fontId="5" fillId="0" borderId="38" xfId="0" applyNumberFormat="1" applyFont="1" applyFill="1" applyBorder="1" applyAlignment="1">
      <alignment horizontal="right"/>
    </xf>
    <xf numFmtId="167" fontId="5" fillId="0" borderId="10" xfId="0" applyNumberFormat="1" applyFont="1" applyBorder="1"/>
    <xf numFmtId="164" fontId="5" fillId="0" borderId="10" xfId="2" applyNumberFormat="1" applyFont="1" applyFill="1" applyBorder="1" applyAlignment="1">
      <alignment horizontal="right"/>
    </xf>
    <xf numFmtId="166" fontId="5" fillId="0" borderId="0" xfId="0" applyNumberFormat="1" applyFont="1" applyFill="1" applyBorder="1"/>
    <xf numFmtId="166" fontId="5" fillId="0" borderId="12" xfId="0" applyNumberFormat="1" applyFont="1" applyBorder="1"/>
    <xf numFmtId="168" fontId="5" fillId="0" borderId="39" xfId="0" applyNumberFormat="1" applyFont="1" applyFill="1" applyBorder="1" applyAlignment="1">
      <alignment horizontal="right"/>
    </xf>
    <xf numFmtId="167" fontId="5" fillId="0" borderId="40" xfId="0" applyNumberFormat="1" applyFont="1" applyBorder="1"/>
    <xf numFmtId="166" fontId="5" fillId="0" borderId="40" xfId="0" applyNumberFormat="1" applyFont="1" applyBorder="1"/>
    <xf numFmtId="166" fontId="5" fillId="0" borderId="41" xfId="0" applyNumberFormat="1" applyFont="1" applyFill="1" applyBorder="1"/>
    <xf numFmtId="166" fontId="5" fillId="0" borderId="41" xfId="0" applyNumberFormat="1" applyFont="1" applyBorder="1"/>
    <xf numFmtId="166" fontId="5" fillId="0" borderId="42" xfId="0" applyNumberFormat="1" applyFont="1" applyBorder="1"/>
    <xf numFmtId="170" fontId="8" fillId="0" borderId="43" xfId="0" applyNumberFormat="1" applyFont="1" applyBorder="1" applyAlignment="1">
      <alignment horizontal="center" vertical="center" wrapText="1"/>
    </xf>
    <xf numFmtId="165" fontId="8" fillId="0" borderId="43" xfId="0" applyNumberFormat="1" applyFont="1" applyBorder="1" applyAlignment="1">
      <alignment horizontal="center" vertical="center" wrapText="1"/>
    </xf>
    <xf numFmtId="0" fontId="13" fillId="0" borderId="0" xfId="0" applyFont="1" applyFill="1" applyBorder="1" applyAlignment="1">
      <alignment wrapText="1"/>
    </xf>
    <xf numFmtId="172" fontId="0" fillId="0" borderId="1" xfId="1" applyNumberFormat="1" applyFont="1" applyBorder="1"/>
    <xf numFmtId="0" fontId="5" fillId="0" borderId="0" xfId="0" applyFont="1" applyBorder="1" applyAlignment="1">
      <alignment horizontal="right" readingOrder="2"/>
    </xf>
    <xf numFmtId="164" fontId="5" fillId="0" borderId="44" xfId="2" applyNumberFormat="1" applyFont="1" applyFill="1" applyBorder="1" applyAlignment="1">
      <alignment horizontal="right"/>
    </xf>
    <xf numFmtId="171" fontId="0" fillId="0" borderId="1" xfId="1" applyNumberFormat="1" applyFont="1" applyBorder="1"/>
    <xf numFmtId="171" fontId="0" fillId="0" borderId="2" xfId="1" applyNumberFormat="1" applyFont="1" applyBorder="1"/>
    <xf numFmtId="0" fontId="3" fillId="0" borderId="0" xfId="0" applyFont="1"/>
    <xf numFmtId="0" fontId="13" fillId="2" borderId="1" xfId="0" applyFont="1" applyFill="1" applyBorder="1" applyAlignment="1">
      <alignment horizontal="center" wrapText="1"/>
    </xf>
    <xf numFmtId="171" fontId="13" fillId="2" borderId="1" xfId="1" applyNumberFormat="1" applyFont="1" applyFill="1" applyBorder="1" applyAlignment="1">
      <alignment horizontal="center" wrapText="1"/>
    </xf>
    <xf numFmtId="164" fontId="0" fillId="0" borderId="1" xfId="2" applyNumberFormat="1" applyFont="1" applyBorder="1"/>
    <xf numFmtId="172" fontId="0" fillId="0" borderId="36" xfId="1" applyNumberFormat="1" applyFont="1" applyBorder="1"/>
    <xf numFmtId="164" fontId="2" fillId="0" borderId="1" xfId="2" applyNumberFormat="1" applyFont="1" applyBorder="1"/>
    <xf numFmtId="3" fontId="8" fillId="0" borderId="11" xfId="0" applyNumberFormat="1" applyFont="1" applyFill="1" applyBorder="1" applyAlignment="1">
      <alignment horizontal="center"/>
    </xf>
    <xf numFmtId="3" fontId="8" fillId="0" borderId="29" xfId="0" applyNumberFormat="1" applyFont="1" applyFill="1" applyBorder="1" applyAlignment="1">
      <alignment horizontal="center"/>
    </xf>
    <xf numFmtId="3" fontId="8" fillId="0" borderId="38" xfId="0" applyNumberFormat="1" applyFont="1" applyFill="1" applyBorder="1" applyAlignment="1">
      <alignment horizontal="center"/>
    </xf>
    <xf numFmtId="3" fontId="8" fillId="0" borderId="36" xfId="0" applyNumberFormat="1" applyFont="1" applyFill="1" applyBorder="1" applyAlignment="1">
      <alignment horizontal="center"/>
    </xf>
    <xf numFmtId="3" fontId="8" fillId="0" borderId="8" xfId="0" applyNumberFormat="1" applyFont="1" applyFill="1" applyBorder="1" applyAlignment="1">
      <alignment horizontal="center"/>
    </xf>
    <xf numFmtId="3" fontId="5" fillId="0" borderId="11" xfId="0" applyNumberFormat="1" applyFont="1" applyFill="1" applyBorder="1" applyAlignment="1">
      <alignment horizontal="center"/>
    </xf>
    <xf numFmtId="3" fontId="5" fillId="0" borderId="29" xfId="0" applyNumberFormat="1" applyFont="1" applyFill="1" applyBorder="1" applyAlignment="1">
      <alignment horizontal="center"/>
    </xf>
    <xf numFmtId="167" fontId="5" fillId="0" borderId="38" xfId="0" applyNumberFormat="1" applyFont="1" applyFill="1" applyBorder="1" applyAlignment="1">
      <alignment horizontal="center"/>
    </xf>
    <xf numFmtId="167" fontId="5" fillId="0" borderId="11" xfId="0" applyNumberFormat="1" applyFont="1" applyFill="1" applyBorder="1" applyAlignment="1">
      <alignment horizontal="center"/>
    </xf>
    <xf numFmtId="164" fontId="5" fillId="0" borderId="8" xfId="2" applyNumberFormat="1" applyFont="1" applyFill="1" applyBorder="1" applyAlignment="1">
      <alignment horizontal="center"/>
    </xf>
    <xf numFmtId="164" fontId="5" fillId="0" borderId="11" xfId="2" applyNumberFormat="1" applyFont="1" applyFill="1" applyBorder="1" applyAlignment="1">
      <alignment horizontal="center"/>
    </xf>
    <xf numFmtId="164" fontId="5" fillId="0" borderId="29" xfId="2" applyNumberFormat="1" applyFont="1" applyFill="1" applyBorder="1" applyAlignment="1">
      <alignment horizontal="center"/>
    </xf>
    <xf numFmtId="3" fontId="5" fillId="3" borderId="11" xfId="0" applyNumberFormat="1" applyFont="1" applyFill="1" applyBorder="1" applyAlignment="1">
      <alignment horizontal="center"/>
    </xf>
    <xf numFmtId="164" fontId="5" fillId="3" borderId="8" xfId="2" applyNumberFormat="1" applyFont="1" applyFill="1" applyBorder="1" applyAlignment="1">
      <alignment horizontal="center"/>
    </xf>
    <xf numFmtId="164" fontId="5" fillId="3" borderId="11" xfId="2" applyNumberFormat="1" applyFont="1" applyFill="1" applyBorder="1" applyAlignment="1">
      <alignment horizontal="center"/>
    </xf>
    <xf numFmtId="164" fontId="5" fillId="3" borderId="29" xfId="2" applyNumberFormat="1" applyFont="1" applyFill="1" applyBorder="1" applyAlignment="1">
      <alignment horizontal="center"/>
    </xf>
    <xf numFmtId="3" fontId="5" fillId="3" borderId="31" xfId="0" applyNumberFormat="1" applyFont="1" applyFill="1" applyBorder="1" applyAlignment="1">
      <alignment horizontal="center"/>
    </xf>
    <xf numFmtId="3" fontId="5" fillId="3" borderId="34" xfId="0" applyNumberFormat="1" applyFont="1" applyFill="1" applyBorder="1" applyAlignment="1">
      <alignment horizontal="center"/>
    </xf>
    <xf numFmtId="164" fontId="5" fillId="3" borderId="33" xfId="2" applyNumberFormat="1" applyFont="1" applyFill="1" applyBorder="1" applyAlignment="1">
      <alignment horizontal="center"/>
    </xf>
    <xf numFmtId="164" fontId="5" fillId="0" borderId="31" xfId="2" applyNumberFormat="1" applyFont="1" applyFill="1" applyBorder="1" applyAlignment="1">
      <alignment horizontal="center"/>
    </xf>
    <xf numFmtId="164" fontId="5" fillId="0" borderId="34" xfId="2" applyNumberFormat="1" applyFont="1" applyFill="1" applyBorder="1" applyAlignment="1">
      <alignment horizontal="center"/>
    </xf>
    <xf numFmtId="167" fontId="5" fillId="0" borderId="9" xfId="0" applyNumberFormat="1" applyFont="1" applyFill="1" applyBorder="1" applyAlignment="1">
      <alignment horizontal="center"/>
    </xf>
    <xf numFmtId="167" fontId="5" fillId="0" borderId="29" xfId="0" applyNumberFormat="1" applyFont="1" applyFill="1" applyBorder="1" applyAlignment="1">
      <alignment horizontal="center"/>
    </xf>
    <xf numFmtId="167" fontId="5" fillId="0" borderId="12" xfId="0" applyNumberFormat="1" applyFont="1" applyFill="1" applyBorder="1" applyAlignment="1">
      <alignment horizontal="center"/>
    </xf>
    <xf numFmtId="167" fontId="5" fillId="0" borderId="33" xfId="0" applyNumberFormat="1" applyFont="1" applyFill="1" applyBorder="1" applyAlignment="1">
      <alignment horizontal="center"/>
    </xf>
    <xf numFmtId="167" fontId="5" fillId="0" borderId="31" xfId="0" applyNumberFormat="1" applyFont="1" applyFill="1" applyBorder="1" applyAlignment="1">
      <alignment horizontal="center"/>
    </xf>
    <xf numFmtId="167" fontId="5" fillId="0" borderId="34" xfId="0" applyNumberFormat="1" applyFont="1" applyFill="1" applyBorder="1" applyAlignment="1">
      <alignment horizontal="center"/>
    </xf>
    <xf numFmtId="0" fontId="16" fillId="0" borderId="0" xfId="21" applyFont="1" applyFill="1"/>
    <xf numFmtId="0" fontId="18" fillId="0" borderId="32" xfId="21" applyFont="1" applyFill="1" applyBorder="1" applyAlignment="1"/>
    <xf numFmtId="0" fontId="13" fillId="0" borderId="0" xfId="23" applyFont="1" applyFill="1"/>
    <xf numFmtId="0" fontId="2" fillId="0" borderId="0" xfId="23" applyFont="1" applyFill="1"/>
    <xf numFmtId="0" fontId="20" fillId="0" borderId="0" xfId="23" applyFont="1" applyFill="1"/>
    <xf numFmtId="0" fontId="21" fillId="0" borderId="0" xfId="21" applyFont="1" applyFill="1"/>
    <xf numFmtId="0" fontId="20" fillId="0" borderId="0" xfId="23" applyFont="1" applyFill="1" applyBorder="1"/>
    <xf numFmtId="0" fontId="23" fillId="0" borderId="51" xfId="21" applyFont="1" applyFill="1" applyBorder="1" applyAlignment="1">
      <alignment horizontal="center"/>
    </xf>
    <xf numFmtId="0" fontId="24" fillId="0" borderId="54" xfId="21" applyFont="1" applyFill="1" applyBorder="1" applyAlignment="1">
      <alignment horizontal="center"/>
    </xf>
    <xf numFmtId="0" fontId="24" fillId="0" borderId="15" xfId="21" applyFont="1" applyFill="1" applyBorder="1" applyAlignment="1">
      <alignment horizontal="center"/>
    </xf>
    <xf numFmtId="0" fontId="24" fillId="0" borderId="16" xfId="21" applyFont="1" applyFill="1" applyBorder="1" applyAlignment="1">
      <alignment horizontal="center"/>
    </xf>
    <xf numFmtId="0" fontId="24" fillId="0" borderId="14" xfId="21" applyFont="1" applyFill="1" applyBorder="1" applyAlignment="1">
      <alignment horizontal="center" wrapText="1"/>
    </xf>
    <xf numFmtId="0" fontId="24" fillId="0" borderId="16" xfId="21" applyFont="1" applyFill="1" applyBorder="1" applyAlignment="1">
      <alignment horizontal="center" wrapText="1"/>
    </xf>
    <xf numFmtId="0" fontId="27" fillId="0" borderId="0" xfId="24" applyFill="1" applyAlignment="1" applyProtection="1"/>
    <xf numFmtId="17" fontId="29" fillId="0" borderId="38" xfId="21" applyNumberFormat="1" applyFont="1" applyFill="1" applyBorder="1" applyAlignment="1">
      <alignment horizontal="center"/>
    </xf>
    <xf numFmtId="1" fontId="30" fillId="0" borderId="0" xfId="2" applyNumberFormat="1" applyFont="1" applyFill="1" applyBorder="1" applyAlignment="1">
      <alignment horizontal="center"/>
    </xf>
    <xf numFmtId="17" fontId="32" fillId="0" borderId="38" xfId="21" applyNumberFormat="1" applyFont="1" applyFill="1" applyBorder="1" applyAlignment="1">
      <alignment horizontal="center"/>
    </xf>
    <xf numFmtId="1" fontId="2" fillId="0" borderId="0" xfId="2" applyNumberFormat="1" applyFont="1" applyFill="1" applyBorder="1" applyAlignment="1">
      <alignment horizontal="center"/>
    </xf>
    <xf numFmtId="1" fontId="2" fillId="0" borderId="29" xfId="2" applyNumberFormat="1" applyFont="1" applyFill="1" applyBorder="1" applyAlignment="1">
      <alignment horizontal="center"/>
    </xf>
    <xf numFmtId="1" fontId="2" fillId="0" borderId="0" xfId="23" applyNumberFormat="1" applyFont="1" applyFill="1"/>
    <xf numFmtId="164" fontId="2" fillId="0" borderId="0" xfId="2" applyNumberFormat="1" applyFont="1" applyFill="1"/>
    <xf numFmtId="0" fontId="16" fillId="0" borderId="0" xfId="21" applyFont="1" applyFill="1" applyAlignment="1">
      <alignment horizontal="center"/>
    </xf>
    <xf numFmtId="17" fontId="31" fillId="0" borderId="0" xfId="21" applyNumberFormat="1" applyFont="1" applyFill="1" applyBorder="1" applyAlignment="1">
      <alignment horizontal="center"/>
    </xf>
    <xf numFmtId="17" fontId="33" fillId="0" borderId="0" xfId="21" applyNumberFormat="1" applyFont="1" applyFill="1" applyBorder="1" applyAlignment="1">
      <alignment horizontal="center"/>
    </xf>
    <xf numFmtId="0" fontId="32" fillId="0" borderId="38" xfId="21" applyFont="1" applyFill="1" applyBorder="1" applyAlignment="1">
      <alignment horizontal="center"/>
    </xf>
    <xf numFmtId="166" fontId="2" fillId="0" borderId="0" xfId="23" applyNumberFormat="1" applyFont="1" applyFill="1" applyBorder="1" applyAlignment="1">
      <alignment horizontal="center"/>
    </xf>
    <xf numFmtId="166" fontId="2" fillId="0" borderId="29" xfId="23" applyNumberFormat="1" applyFont="1" applyFill="1" applyBorder="1" applyAlignment="1">
      <alignment horizontal="center"/>
    </xf>
    <xf numFmtId="0" fontId="32" fillId="0" borderId="58" xfId="21" applyFont="1" applyFill="1" applyBorder="1" applyAlignment="1">
      <alignment horizontal="center"/>
    </xf>
    <xf numFmtId="166" fontId="2" fillId="0" borderId="32" xfId="23" applyNumberFormat="1" applyFont="1" applyFill="1" applyBorder="1" applyAlignment="1">
      <alignment horizontal="center"/>
    </xf>
    <xf numFmtId="166" fontId="2" fillId="0" borderId="34" xfId="23" applyNumberFormat="1" applyFont="1" applyFill="1" applyBorder="1" applyAlignment="1">
      <alignment horizontal="center"/>
    </xf>
    <xf numFmtId="166" fontId="33" fillId="0" borderId="0" xfId="2" applyNumberFormat="1" applyFont="1" applyFill="1" applyBorder="1" applyAlignment="1">
      <alignment horizontal="center"/>
    </xf>
    <xf numFmtId="166" fontId="33" fillId="0" borderId="29" xfId="2" applyNumberFormat="1" applyFont="1" applyFill="1" applyBorder="1" applyAlignment="1">
      <alignment horizontal="center"/>
    </xf>
    <xf numFmtId="1" fontId="16" fillId="0" borderId="0" xfId="21" applyNumberFormat="1" applyFont="1" applyFill="1"/>
    <xf numFmtId="3" fontId="2" fillId="0" borderId="0" xfId="23" applyNumberFormat="1" applyFont="1" applyFill="1" applyAlignment="1">
      <alignment horizontal="center"/>
    </xf>
    <xf numFmtId="167" fontId="2" fillId="0" borderId="0" xfId="23" applyNumberFormat="1" applyFont="1" applyFill="1" applyAlignment="1">
      <alignment horizontal="center"/>
    </xf>
    <xf numFmtId="17" fontId="2" fillId="0" borderId="0" xfId="23" applyNumberFormat="1" applyFont="1" applyFill="1"/>
    <xf numFmtId="17" fontId="32" fillId="0" borderId="58" xfId="21" applyNumberFormat="1" applyFont="1" applyFill="1" applyBorder="1" applyAlignment="1">
      <alignment horizontal="center"/>
    </xf>
    <xf numFmtId="3" fontId="16" fillId="0" borderId="0" xfId="21" applyNumberFormat="1" applyFont="1" applyFill="1" applyAlignment="1">
      <alignment horizontal="center"/>
    </xf>
    <xf numFmtId="0" fontId="34" fillId="0" borderId="0" xfId="21" applyFont="1" applyFill="1"/>
    <xf numFmtId="0" fontId="35" fillId="0" borderId="0" xfId="21" applyFont="1" applyFill="1" applyBorder="1" applyAlignment="1">
      <alignment wrapText="1"/>
    </xf>
    <xf numFmtId="166" fontId="35" fillId="0" borderId="0" xfId="21" applyNumberFormat="1" applyFont="1" applyFill="1" applyBorder="1" applyAlignment="1">
      <alignment wrapText="1"/>
    </xf>
    <xf numFmtId="0" fontId="16" fillId="0" borderId="0" xfId="21" applyFont="1" applyFill="1" applyBorder="1"/>
    <xf numFmtId="0" fontId="2" fillId="0" borderId="0" xfId="22" applyFill="1"/>
    <xf numFmtId="0" fontId="19" fillId="0" borderId="0" xfId="6" applyFont="1" applyFill="1"/>
    <xf numFmtId="0" fontId="26" fillId="0" borderId="0" xfId="6" applyFont="1" applyFill="1" applyAlignment="1">
      <alignment horizontal="right" readingOrder="2"/>
    </xf>
    <xf numFmtId="0" fontId="28" fillId="0" borderId="0" xfId="6" applyFont="1" applyFill="1" applyAlignment="1">
      <alignment horizontal="right" readingOrder="2"/>
    </xf>
    <xf numFmtId="172" fontId="2" fillId="0" borderId="0" xfId="1" applyNumberFormat="1" applyFont="1" applyFill="1" applyBorder="1"/>
    <xf numFmtId="1" fontId="2" fillId="0" borderId="0" xfId="22" applyNumberFormat="1" applyFill="1"/>
    <xf numFmtId="166" fontId="2" fillId="0" borderId="0" xfId="22" applyNumberFormat="1" applyFill="1"/>
    <xf numFmtId="0" fontId="13" fillId="0" borderId="0" xfId="6" applyFont="1" applyFill="1"/>
    <xf numFmtId="14" fontId="2" fillId="0" borderId="0" xfId="6" applyNumberFormat="1" applyFill="1"/>
    <xf numFmtId="164" fontId="2" fillId="0" borderId="0" xfId="23" applyNumberFormat="1" applyFont="1" applyFill="1"/>
    <xf numFmtId="1" fontId="31" fillId="0" borderId="29" xfId="2" applyNumberFormat="1" applyFont="1" applyFill="1" applyBorder="1" applyAlignment="1">
      <alignment horizontal="center"/>
    </xf>
    <xf numFmtId="166" fontId="33" fillId="0" borderId="32" xfId="2" applyNumberFormat="1" applyFont="1" applyFill="1" applyBorder="1" applyAlignment="1">
      <alignment horizontal="center"/>
    </xf>
    <xf numFmtId="166" fontId="33" fillId="0" borderId="34" xfId="2" applyNumberFormat="1" applyFont="1" applyFill="1" applyBorder="1" applyAlignment="1">
      <alignment horizontal="center"/>
    </xf>
    <xf numFmtId="164" fontId="0" fillId="0" borderId="0" xfId="2" applyNumberFormat="1" applyFont="1"/>
    <xf numFmtId="171" fontId="0" fillId="0" borderId="1" xfId="0" applyNumberFormat="1" applyBorder="1"/>
    <xf numFmtId="14" fontId="0" fillId="0" borderId="0" xfId="0" applyNumberFormat="1"/>
    <xf numFmtId="171" fontId="0" fillId="0" borderId="36" xfId="1" applyNumberFormat="1" applyFont="1" applyBorder="1"/>
    <xf numFmtId="14" fontId="0" fillId="0" borderId="1" xfId="0" applyNumberFormat="1" applyBorder="1"/>
    <xf numFmtId="0" fontId="22" fillId="0" borderId="39" xfId="21" applyFont="1" applyFill="1" applyBorder="1" applyAlignment="1">
      <alignment horizontal="center"/>
    </xf>
    <xf numFmtId="0" fontId="22" fillId="0" borderId="41" xfId="21" applyFont="1" applyFill="1" applyBorder="1" applyAlignment="1">
      <alignment horizontal="center"/>
    </xf>
    <xf numFmtId="0" fontId="22" fillId="0" borderId="45" xfId="21" applyFont="1" applyFill="1" applyBorder="1" applyAlignment="1">
      <alignment horizontal="center"/>
    </xf>
    <xf numFmtId="0" fontId="24" fillId="0" borderId="6" xfId="21" applyFont="1" applyFill="1" applyBorder="1" applyAlignment="1">
      <alignment horizontal="center" wrapText="1"/>
    </xf>
    <xf numFmtId="0" fontId="24" fillId="0" borderId="16" xfId="21" applyFont="1" applyFill="1" applyBorder="1" applyAlignment="1">
      <alignment horizontal="center" wrapText="1"/>
    </xf>
    <xf numFmtId="0" fontId="24" fillId="0" borderId="46" xfId="21" applyFont="1" applyFill="1" applyBorder="1" applyAlignment="1">
      <alignment horizontal="center"/>
    </xf>
    <xf numFmtId="0" fontId="24" fillId="0" borderId="47" xfId="21" applyFont="1" applyFill="1" applyBorder="1" applyAlignment="1">
      <alignment horizontal="center"/>
    </xf>
    <xf numFmtId="0" fontId="24" fillId="0" borderId="52" xfId="21" applyFont="1" applyFill="1" applyBorder="1" applyAlignment="1">
      <alignment horizontal="center"/>
    </xf>
    <xf numFmtId="0" fontId="24" fillId="0" borderId="7" xfId="21" applyFont="1" applyFill="1" applyBorder="1" applyAlignment="1">
      <alignment horizontal="center" wrapText="1"/>
    </xf>
    <xf numFmtId="0" fontId="24" fillId="0" borderId="17" xfId="21" applyFont="1" applyFill="1" applyBorder="1" applyAlignment="1">
      <alignment horizontal="center" wrapText="1"/>
    </xf>
    <xf numFmtId="0" fontId="17" fillId="0" borderId="0" xfId="21" applyFont="1" applyFill="1" applyBorder="1" applyAlignment="1">
      <alignment horizontal="right" wrapText="1" readingOrder="2"/>
    </xf>
    <xf numFmtId="0" fontId="24" fillId="0" borderId="55" xfId="21" applyFont="1" applyFill="1" applyBorder="1" applyAlignment="1">
      <alignment horizontal="center" readingOrder="2"/>
    </xf>
    <xf numFmtId="0" fontId="24" fillId="0" borderId="56" xfId="21" applyFont="1" applyFill="1" applyBorder="1" applyAlignment="1">
      <alignment horizontal="center" readingOrder="2"/>
    </xf>
    <xf numFmtId="0" fontId="24" fillId="0" borderId="57" xfId="21" applyFont="1" applyFill="1" applyBorder="1" applyAlignment="1">
      <alignment horizontal="center" readingOrder="2"/>
    </xf>
    <xf numFmtId="0" fontId="24" fillId="0" borderId="38" xfId="21" applyFont="1" applyFill="1" applyBorder="1" applyAlignment="1">
      <alignment horizontal="center"/>
    </xf>
    <xf numFmtId="0" fontId="24" fillId="0" borderId="0" xfId="21" applyFont="1" applyFill="1" applyBorder="1" applyAlignment="1">
      <alignment horizontal="center"/>
    </xf>
    <xf numFmtId="0" fontId="24" fillId="0" borderId="29" xfId="21" applyFont="1" applyFill="1" applyBorder="1" applyAlignment="1">
      <alignment horizontal="center"/>
    </xf>
    <xf numFmtId="0" fontId="24" fillId="0" borderId="38" xfId="21" applyFont="1" applyFill="1" applyBorder="1" applyAlignment="1">
      <alignment horizontal="center" readingOrder="2"/>
    </xf>
    <xf numFmtId="0" fontId="24" fillId="0" borderId="0" xfId="21" applyFont="1" applyFill="1" applyBorder="1" applyAlignment="1">
      <alignment horizontal="center" readingOrder="2"/>
    </xf>
    <xf numFmtId="0" fontId="24" fillId="0" borderId="29" xfId="21" applyFont="1" applyFill="1" applyBorder="1" applyAlignment="1">
      <alignment horizontal="center" readingOrder="2"/>
    </xf>
    <xf numFmtId="0" fontId="24" fillId="0" borderId="51" xfId="21" applyFont="1" applyFill="1" applyBorder="1" applyAlignment="1">
      <alignment horizontal="center"/>
    </xf>
    <xf numFmtId="0" fontId="24" fillId="0" borderId="5" xfId="21" applyFont="1" applyFill="1" applyBorder="1" applyAlignment="1">
      <alignment horizontal="center"/>
    </xf>
    <xf numFmtId="0" fontId="24" fillId="0" borderId="53" xfId="21" applyFont="1" applyFill="1" applyBorder="1" applyAlignment="1">
      <alignment horizontal="center"/>
    </xf>
    <xf numFmtId="166" fontId="17" fillId="0" borderId="5" xfId="21" applyNumberFormat="1" applyFont="1" applyFill="1" applyBorder="1" applyAlignment="1">
      <alignment horizontal="right" wrapText="1" readingOrder="2"/>
    </xf>
    <xf numFmtId="0" fontId="17" fillId="0" borderId="5" xfId="21" applyFont="1" applyFill="1" applyBorder="1" applyAlignment="1">
      <alignment horizontal="right" wrapText="1" readingOrder="2"/>
    </xf>
    <xf numFmtId="0" fontId="5" fillId="0" borderId="46"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15" xfId="0" applyFont="1" applyBorder="1" applyAlignment="1">
      <alignment horizontal="center" wrapText="1"/>
    </xf>
    <xf numFmtId="0" fontId="5" fillId="0" borderId="14" xfId="0" applyFont="1" applyBorder="1" applyAlignment="1">
      <alignment horizontal="center" wrapText="1"/>
    </xf>
    <xf numFmtId="0" fontId="5" fillId="0" borderId="16" xfId="0" applyFont="1" applyBorder="1" applyAlignment="1">
      <alignment horizontal="center" wrapText="1"/>
    </xf>
    <xf numFmtId="0" fontId="5" fillId="0" borderId="49" xfId="0" applyFont="1" applyBorder="1" applyAlignment="1">
      <alignment horizontal="center"/>
    </xf>
    <xf numFmtId="0" fontId="5" fillId="0" borderId="50" xfId="0" applyFont="1" applyBorder="1" applyAlignment="1">
      <alignment horizontal="center"/>
    </xf>
    <xf numFmtId="0" fontId="15" fillId="0" borderId="39" xfId="0" applyFont="1" applyFill="1" applyBorder="1" applyAlignment="1">
      <alignment horizontal="center"/>
    </xf>
    <xf numFmtId="0" fontId="15" fillId="0" borderId="41" xfId="0" applyFont="1" applyFill="1" applyBorder="1" applyAlignment="1">
      <alignment horizontal="center"/>
    </xf>
    <xf numFmtId="0" fontId="15" fillId="0" borderId="45" xfId="0" applyFont="1" applyFill="1" applyBorder="1" applyAlignment="1">
      <alignment horizontal="center"/>
    </xf>
    <xf numFmtId="0" fontId="8" fillId="0" borderId="39" xfId="0" applyNumberFormat="1" applyFont="1" applyFill="1" applyBorder="1" applyAlignment="1">
      <alignment horizontal="center"/>
    </xf>
    <xf numFmtId="0" fontId="8" fillId="0" borderId="41" xfId="0" applyNumberFormat="1" applyFont="1" applyFill="1" applyBorder="1" applyAlignment="1">
      <alignment horizontal="center"/>
    </xf>
    <xf numFmtId="17" fontId="8" fillId="0" borderId="39" xfId="0" applyNumberFormat="1" applyFont="1" applyFill="1" applyBorder="1" applyAlignment="1">
      <alignment horizontal="center"/>
    </xf>
    <xf numFmtId="17" fontId="8" fillId="0" borderId="45" xfId="0" applyNumberFormat="1" applyFont="1" applyFill="1" applyBorder="1" applyAlignment="1">
      <alignment horizontal="center"/>
    </xf>
    <xf numFmtId="0" fontId="15" fillId="0" borderId="39" xfId="0" applyNumberFormat="1" applyFont="1" applyFill="1" applyBorder="1" applyAlignment="1">
      <alignment horizontal="center"/>
    </xf>
    <xf numFmtId="0" fontId="15" fillId="0" borderId="45" xfId="0" applyNumberFormat="1" applyFont="1" applyFill="1" applyBorder="1" applyAlignment="1">
      <alignment horizontal="center"/>
    </xf>
    <xf numFmtId="17" fontId="15" fillId="0" borderId="39" xfId="0" applyNumberFormat="1" applyFont="1" applyFill="1" applyBorder="1" applyAlignment="1">
      <alignment horizontal="center"/>
    </xf>
    <xf numFmtId="17" fontId="15" fillId="0" borderId="45" xfId="0" applyNumberFormat="1" applyFont="1" applyFill="1" applyBorder="1" applyAlignment="1">
      <alignment horizontal="center"/>
    </xf>
  </cellXfs>
  <cellStyles count="25">
    <cellStyle name="Comma" xfId="1" builtinId="3"/>
    <cellStyle name="Comma 2" xfId="3"/>
    <cellStyle name="Comma 2 2" xfId="4"/>
    <cellStyle name="Currency [0] _1" xfId="20"/>
    <cellStyle name="Normal" xfId="0" builtinId="0"/>
    <cellStyle name="Normal 10" xfId="5"/>
    <cellStyle name="Normal 2" xfId="6"/>
    <cellStyle name="Normal 2 2" xfId="7"/>
    <cellStyle name="Normal 2 3" xfId="8"/>
    <cellStyle name="Normal 2 4" xfId="9"/>
    <cellStyle name="Normal 2 5" xfId="10"/>
    <cellStyle name="Normal 3" xfId="11"/>
    <cellStyle name="Normal 4" xfId="12"/>
    <cellStyle name="Normal 5" xfId="13"/>
    <cellStyle name="Normal 6" xfId="14"/>
    <cellStyle name="Normal 7" xfId="15"/>
    <cellStyle name="Normal 8" xfId="16"/>
    <cellStyle name="Normal 9" xfId="17"/>
    <cellStyle name="Normal_לוחות ותרשימים פרק ה' 2005" xfId="21"/>
    <cellStyle name="Normal_לוחות מוסדיים איחוד והצעות לדוח חדש" xfId="22"/>
    <cellStyle name="Normal_לוחות1" xfId="23"/>
    <cellStyle name="Percent" xfId="2" builtinId="5"/>
    <cellStyle name="Percent 2" xfId="18"/>
    <cellStyle name="Percent 3" xfId="19"/>
    <cellStyle name="היפר-קישור" xfId="24" builtinId="8"/>
  </cellStyles>
  <dxfs count="0"/>
  <tableStyles count="0" defaultTableStyle="TableStyleMedium2" defaultPivotStyle="PivotStyleLight16"/>
  <colors>
    <mruColors>
      <color rgb="FFEC82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5.xml"/><Relationship Id="rId18" Type="http://schemas.openxmlformats.org/officeDocument/2006/relationships/worksheet" Target="worksheets/sheet11.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chartsheet" Target="chartsheets/sheet2.xml"/><Relationship Id="rId2" Type="http://schemas.openxmlformats.org/officeDocument/2006/relationships/worksheet" Target="worksheets/sheet2.xml"/><Relationship Id="rId16" Type="http://schemas.openxmlformats.org/officeDocument/2006/relationships/worksheet" Target="worksheets/sheet10.xml"/><Relationship Id="rId29" Type="http://schemas.openxmlformats.org/officeDocument/2006/relationships/externalLink" Target="externalLinks/externalLink9.xml"/><Relationship Id="rId11" Type="http://schemas.openxmlformats.org/officeDocument/2006/relationships/chartsheet" Target="chartsheets/sheet4.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 Type="http://schemas.openxmlformats.org/officeDocument/2006/relationships/chartsheet" Target="chartsheets/sheet1.xml"/><Relationship Id="rId15" Type="http://schemas.openxmlformats.org/officeDocument/2006/relationships/chartsheet" Target="chartsheets/sheet6.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calcChain" Target="calcChain.xml"/><Relationship Id="rId10" Type="http://schemas.openxmlformats.org/officeDocument/2006/relationships/worksheet" Target="worksheets/sheet7.xml"/><Relationship Id="rId19" Type="http://schemas.openxmlformats.org/officeDocument/2006/relationships/chartsheet" Target="chartsheets/sheet8.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9.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sharedStrings" Target="sharedStrings.xml"/><Relationship Id="rId8" Type="http://schemas.openxmlformats.org/officeDocument/2006/relationships/worksheet" Target="worksheets/sheet6.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8.xml"/><Relationship Id="rId17" Type="http://schemas.openxmlformats.org/officeDocument/2006/relationships/chartsheet" Target="chartsheets/sheet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theme" Target="theme/theme1.xml"/><Relationship Id="rId20" Type="http://schemas.openxmlformats.org/officeDocument/2006/relationships/worksheet" Target="worksheets/sheet12.xml"/><Relationship Id="rId41"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1:</a:t>
            </a:r>
            <a:r>
              <a:rPr lang="he-IL" sz="2000" b="1" i="0" u="none" strike="noStrike" baseline="0">
                <a:solidFill>
                  <a:srgbClr val="000000"/>
                </a:solidFill>
                <a:latin typeface="Arial"/>
                <a:cs typeface="Arial"/>
              </a:rPr>
              <a:t> יתרת תיק הנכסים הפיננסיים שבידי הציבור </a:t>
            </a:r>
            <a:endParaRPr lang="he-IL" sz="1400" b="1" i="0" u="none" strike="noStrike" baseline="0">
              <a:solidFill>
                <a:srgbClr val="000000"/>
              </a:solidFill>
              <a:latin typeface="Arial"/>
              <a:cs typeface="Arial"/>
            </a:endParaRPr>
          </a:p>
          <a:p>
            <a:pPr>
              <a:defRPr sz="10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מיליארדי ש"ח, מחירים שוטפים</a:t>
            </a:r>
          </a:p>
        </c:rich>
      </c:tx>
      <c:layout/>
      <c:overlay val="1"/>
      <c:spPr>
        <a:noFill/>
        <a:ln w="25400">
          <a:noFill/>
        </a:ln>
      </c:spPr>
    </c:title>
    <c:autoTitleDeleted val="0"/>
    <c:plotArea>
      <c:layout>
        <c:manualLayout>
          <c:layoutTarget val="inner"/>
          <c:xMode val="edge"/>
          <c:yMode val="edge"/>
          <c:x val="0.15098241985522234"/>
          <c:y val="0.14067796610169492"/>
          <c:w val="0.71664943123061009"/>
          <c:h val="0.65762711864406775"/>
        </c:manualLayout>
      </c:layout>
      <c:barChart>
        <c:barDir val="col"/>
        <c:grouping val="clustered"/>
        <c:varyColors val="0"/>
        <c:ser>
          <c:idx val="1"/>
          <c:order val="0"/>
          <c:tx>
            <c:strRef>
              <c:f>data1!$B$1</c:f>
              <c:strCache>
                <c:ptCount val="1"/>
                <c:pt idx="0">
                  <c:v>תיק סחיר</c:v>
                </c:pt>
              </c:strCache>
            </c:strRef>
          </c:tx>
          <c:spPr>
            <a:gradFill rotWithShape="0">
              <a:gsLst>
                <a:gs pos="0">
                  <a:srgbClr val="0000FF"/>
                </a:gs>
                <a:gs pos="100000">
                  <a:srgbClr val="0000FF">
                    <a:gamma/>
                    <a:shade val="67451"/>
                    <a:invGamma/>
                  </a:srgbClr>
                </a:gs>
              </a:gsLst>
              <a:lin ang="0" scaled="1"/>
            </a:gradFill>
            <a:ln w="25400">
              <a:noFill/>
            </a:ln>
          </c:spPr>
          <c:invertIfNegative val="0"/>
          <c:cat>
            <c:numRef>
              <c:f>data1!$A$2:$A$29</c:f>
              <c:numCache>
                <c:formatCode>m/d/yyyy</c:formatCode>
                <c:ptCount val="28"/>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numCache>
            </c:numRef>
          </c:cat>
          <c:val>
            <c:numRef>
              <c:f>data1!$B$2:$B$29</c:f>
              <c:numCache>
                <c:formatCode>_ * #,##0_ ;_ * \-#,##0_ ;_ * "-"??_ ;_ @_ </c:formatCode>
                <c:ptCount val="28"/>
                <c:pt idx="0">
                  <c:v>975.20415643500007</c:v>
                </c:pt>
                <c:pt idx="1">
                  <c:v>1024.397802856</c:v>
                </c:pt>
                <c:pt idx="2">
                  <c:v>921.00851030800004</c:v>
                </c:pt>
                <c:pt idx="3">
                  <c:v>795.62116835400002</c:v>
                </c:pt>
                <c:pt idx="4">
                  <c:v>890.91153738199989</c:v>
                </c:pt>
                <c:pt idx="5">
                  <c:v>983.09271206100016</c:v>
                </c:pt>
                <c:pt idx="6">
                  <c:v>1079.4390793759999</c:v>
                </c:pt>
                <c:pt idx="7">
                  <c:v>1168.0277468500001</c:v>
                </c:pt>
                <c:pt idx="8">
                  <c:v>1256.9501117430002</c:v>
                </c:pt>
                <c:pt idx="9">
                  <c:v>1227.3646350000001</c:v>
                </c:pt>
                <c:pt idx="10">
                  <c:v>1325.482292725</c:v>
                </c:pt>
                <c:pt idx="11">
                  <c:v>1389.0598939610002</c:v>
                </c:pt>
                <c:pt idx="12">
                  <c:v>1381.8495841499998</c:v>
                </c:pt>
                <c:pt idx="13">
                  <c:v>1318.9739073600001</c:v>
                </c:pt>
                <c:pt idx="14">
                  <c:v>1237.8219423839998</c:v>
                </c:pt>
                <c:pt idx="15">
                  <c:v>1259.8649486040003</c:v>
                </c:pt>
                <c:pt idx="16">
                  <c:v>1309.010112255</c:v>
                </c:pt>
                <c:pt idx="17">
                  <c:v>1283.8181639897043</c:v>
                </c:pt>
                <c:pt idx="18">
                  <c:v>1335.2035155006402</c:v>
                </c:pt>
                <c:pt idx="19">
                  <c:v>1388.2610306521499</c:v>
                </c:pt>
                <c:pt idx="20">
                  <c:v>1427.7954370234202</c:v>
                </c:pt>
                <c:pt idx="21">
                  <c:v>1426.2670466724799</c:v>
                </c:pt>
                <c:pt idx="22">
                  <c:v>1486.8765759761</c:v>
                </c:pt>
                <c:pt idx="23">
                  <c:v>1572.82535965785</c:v>
                </c:pt>
                <c:pt idx="24">
                  <c:v>1619.7746102387102</c:v>
                </c:pt>
                <c:pt idx="25">
                  <c:v>1639.8920644618699</c:v>
                </c:pt>
                <c:pt idx="26">
                  <c:v>1693.2535637745202</c:v>
                </c:pt>
                <c:pt idx="27">
                  <c:v>1675.72977462278</c:v>
                </c:pt>
              </c:numCache>
            </c:numRef>
          </c:val>
        </c:ser>
        <c:dLbls>
          <c:showLegendKey val="0"/>
          <c:showVal val="0"/>
          <c:showCatName val="0"/>
          <c:showSerName val="0"/>
          <c:showPercent val="0"/>
          <c:showBubbleSize val="0"/>
        </c:dLbls>
        <c:gapWidth val="150"/>
        <c:axId val="139780480"/>
        <c:axId val="139782016"/>
      </c:barChart>
      <c:lineChart>
        <c:grouping val="standard"/>
        <c:varyColors val="0"/>
        <c:ser>
          <c:idx val="2"/>
          <c:order val="1"/>
          <c:tx>
            <c:strRef>
              <c:f>data1!$C$1</c:f>
              <c:strCache>
                <c:ptCount val="1"/>
                <c:pt idx="0">
                  <c:v>סך כל התיק (ציר ימני)</c:v>
                </c:pt>
              </c:strCache>
            </c:strRef>
          </c:tx>
          <c:spPr>
            <a:ln w="38100">
              <a:solidFill>
                <a:srgbClr val="FF0000"/>
              </a:solidFill>
              <a:prstDash val="solid"/>
            </a:ln>
          </c:spPr>
          <c:marker>
            <c:symbol val="none"/>
          </c:marker>
          <c:cat>
            <c:numRef>
              <c:f>data1!$A$2:$A$29</c:f>
              <c:numCache>
                <c:formatCode>m/d/yyyy</c:formatCode>
                <c:ptCount val="28"/>
                <c:pt idx="0">
                  <c:v>39538</c:v>
                </c:pt>
                <c:pt idx="1">
                  <c:v>39629</c:v>
                </c:pt>
                <c:pt idx="2">
                  <c:v>39721</c:v>
                </c:pt>
                <c:pt idx="3">
                  <c:v>39813</c:v>
                </c:pt>
                <c:pt idx="4">
                  <c:v>39903</c:v>
                </c:pt>
                <c:pt idx="5">
                  <c:v>39994</c:v>
                </c:pt>
                <c:pt idx="6">
                  <c:v>40086</c:v>
                </c:pt>
                <c:pt idx="7">
                  <c:v>40178</c:v>
                </c:pt>
                <c:pt idx="8">
                  <c:v>40268</c:v>
                </c:pt>
                <c:pt idx="9">
                  <c:v>40359</c:v>
                </c:pt>
                <c:pt idx="10">
                  <c:v>40451</c:v>
                </c:pt>
                <c:pt idx="11">
                  <c:v>40543</c:v>
                </c:pt>
                <c:pt idx="12">
                  <c:v>40633</c:v>
                </c:pt>
                <c:pt idx="13">
                  <c:v>40724</c:v>
                </c:pt>
                <c:pt idx="14">
                  <c:v>40816</c:v>
                </c:pt>
                <c:pt idx="15">
                  <c:v>40908</c:v>
                </c:pt>
                <c:pt idx="16">
                  <c:v>40999</c:v>
                </c:pt>
                <c:pt idx="17">
                  <c:v>41090</c:v>
                </c:pt>
                <c:pt idx="18">
                  <c:v>41182</c:v>
                </c:pt>
                <c:pt idx="19">
                  <c:v>41274</c:v>
                </c:pt>
                <c:pt idx="20">
                  <c:v>41364</c:v>
                </c:pt>
                <c:pt idx="21">
                  <c:v>41455</c:v>
                </c:pt>
                <c:pt idx="22">
                  <c:v>41547</c:v>
                </c:pt>
                <c:pt idx="23">
                  <c:v>41639</c:v>
                </c:pt>
                <c:pt idx="24">
                  <c:v>41729</c:v>
                </c:pt>
                <c:pt idx="25">
                  <c:v>41820</c:v>
                </c:pt>
                <c:pt idx="26">
                  <c:v>41912</c:v>
                </c:pt>
                <c:pt idx="27">
                  <c:v>42004</c:v>
                </c:pt>
              </c:numCache>
            </c:numRef>
          </c:cat>
          <c:val>
            <c:numRef>
              <c:f>data1!$C$2:$C$29</c:f>
              <c:numCache>
                <c:formatCode>_ * #,##0_ ;_ * \-#,##0_ ;_ * "-"??_ ;_ @_ </c:formatCode>
                <c:ptCount val="28"/>
                <c:pt idx="0">
                  <c:v>2016.2156292333902</c:v>
                </c:pt>
                <c:pt idx="1">
                  <c:v>2069.713973894</c:v>
                </c:pt>
                <c:pt idx="2">
                  <c:v>1973.6145723419099</c:v>
                </c:pt>
                <c:pt idx="3">
                  <c:v>1882.6062446619101</c:v>
                </c:pt>
                <c:pt idx="4">
                  <c:v>1996.11127161784</c:v>
                </c:pt>
                <c:pt idx="5">
                  <c:v>2100.7189557478905</c:v>
                </c:pt>
                <c:pt idx="6">
                  <c:v>2208.030749353522</c:v>
                </c:pt>
                <c:pt idx="7">
                  <c:v>2305.2395343431326</c:v>
                </c:pt>
                <c:pt idx="8">
                  <c:v>2382.2788322219208</c:v>
                </c:pt>
                <c:pt idx="9">
                  <c:v>2368.8964139386344</c:v>
                </c:pt>
                <c:pt idx="10">
                  <c:v>2467.4291725676972</c:v>
                </c:pt>
                <c:pt idx="11">
                  <c:v>2561.3337704681289</c:v>
                </c:pt>
                <c:pt idx="12">
                  <c:v>2563.9702075370524</c:v>
                </c:pt>
                <c:pt idx="13">
                  <c:v>2521.7336426970487</c:v>
                </c:pt>
                <c:pt idx="14">
                  <c:v>2480.1722346138986</c:v>
                </c:pt>
                <c:pt idx="15">
                  <c:v>2529.9079837763215</c:v>
                </c:pt>
                <c:pt idx="16">
                  <c:v>2581.5802833767434</c:v>
                </c:pt>
                <c:pt idx="17">
                  <c:v>2570.0154529962442</c:v>
                </c:pt>
                <c:pt idx="18">
                  <c:v>2650.180741198501</c:v>
                </c:pt>
                <c:pt idx="19">
                  <c:v>2727.5432188892819</c:v>
                </c:pt>
                <c:pt idx="20">
                  <c:v>2763.4298659721617</c:v>
                </c:pt>
                <c:pt idx="21">
                  <c:v>2777.8393784069026</c:v>
                </c:pt>
                <c:pt idx="22">
                  <c:v>2847.2556356544337</c:v>
                </c:pt>
                <c:pt idx="23">
                  <c:v>2968.7871981356902</c:v>
                </c:pt>
                <c:pt idx="24">
                  <c:v>3022.7942313133553</c:v>
                </c:pt>
                <c:pt idx="25">
                  <c:v>3060.1070898952721</c:v>
                </c:pt>
                <c:pt idx="26">
                  <c:v>3141.2513357384014</c:v>
                </c:pt>
                <c:pt idx="27">
                  <c:v>3168.472274499466</c:v>
                </c:pt>
              </c:numCache>
            </c:numRef>
          </c:val>
          <c:smooth val="0"/>
        </c:ser>
        <c:dLbls>
          <c:showLegendKey val="0"/>
          <c:showVal val="0"/>
          <c:showCatName val="0"/>
          <c:showSerName val="0"/>
          <c:showPercent val="0"/>
          <c:showBubbleSize val="0"/>
        </c:dLbls>
        <c:marker val="1"/>
        <c:smooth val="0"/>
        <c:axId val="146481152"/>
        <c:axId val="146482688"/>
      </c:lineChart>
      <c:catAx>
        <c:axId val="139780480"/>
        <c:scaling>
          <c:orientation val="minMax"/>
        </c:scaling>
        <c:delete val="0"/>
        <c:axPos val="b"/>
        <c:numFmt formatCode="mm/yy" sourceLinked="0"/>
        <c:majorTickMark val="out"/>
        <c:minorTickMark val="none"/>
        <c:tickLblPos val="nextTo"/>
        <c:spPr>
          <a:ln w="3175">
            <a:solidFill>
              <a:srgbClr val="000000"/>
            </a:solidFill>
            <a:prstDash val="solid"/>
          </a:ln>
        </c:spPr>
        <c:txPr>
          <a:bodyPr rot="-4080000" vert="horz"/>
          <a:lstStyle/>
          <a:p>
            <a:pPr>
              <a:defRPr sz="1400" b="1" i="0" u="none" strike="noStrike" baseline="0">
                <a:solidFill>
                  <a:srgbClr val="000000"/>
                </a:solidFill>
                <a:latin typeface="Arial"/>
                <a:ea typeface="Arial"/>
                <a:cs typeface="Arial"/>
              </a:defRPr>
            </a:pPr>
            <a:endParaRPr lang="he-IL"/>
          </a:p>
        </c:txPr>
        <c:crossAx val="139782016"/>
        <c:crosses val="autoZero"/>
        <c:auto val="0"/>
        <c:lblAlgn val="ctr"/>
        <c:lblOffset val="100"/>
        <c:tickLblSkip val="1"/>
        <c:tickMarkSkip val="1"/>
        <c:noMultiLvlLbl val="0"/>
      </c:catAx>
      <c:valAx>
        <c:axId val="139782016"/>
        <c:scaling>
          <c:orientation val="minMax"/>
          <c:max val="1800"/>
          <c:min val="600"/>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he-IL"/>
                  <a:t>סך תיק סחיר</a:t>
                </a:r>
              </a:p>
            </c:rich>
          </c:tx>
          <c:layout>
            <c:manualLayout>
              <c:xMode val="edge"/>
              <c:yMode val="edge"/>
              <c:x val="4.0619386369807227E-2"/>
              <c:y val="0.4266303844372394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39780480"/>
        <c:crosses val="autoZero"/>
        <c:crossBetween val="between"/>
        <c:majorUnit val="100"/>
        <c:minorUnit val="50"/>
      </c:valAx>
      <c:catAx>
        <c:axId val="146481152"/>
        <c:scaling>
          <c:orientation val="minMax"/>
        </c:scaling>
        <c:delete val="1"/>
        <c:axPos val="b"/>
        <c:numFmt formatCode="m/d/yyyy" sourceLinked="1"/>
        <c:majorTickMark val="out"/>
        <c:minorTickMark val="none"/>
        <c:tickLblPos val="nextTo"/>
        <c:crossAx val="146482688"/>
        <c:crosses val="autoZero"/>
        <c:auto val="0"/>
        <c:lblAlgn val="ctr"/>
        <c:lblOffset val="100"/>
        <c:noMultiLvlLbl val="0"/>
      </c:catAx>
      <c:valAx>
        <c:axId val="146482688"/>
        <c:scaling>
          <c:orientation val="minMax"/>
          <c:max val="3600"/>
          <c:min val="1200"/>
        </c:scaling>
        <c:delete val="0"/>
        <c:axPos val="r"/>
        <c:title>
          <c:tx>
            <c:rich>
              <a:bodyPr/>
              <a:lstStyle/>
              <a:p>
                <a:pPr>
                  <a:defRPr sz="1400" b="1" i="0" u="none" strike="noStrike" baseline="0">
                    <a:solidFill>
                      <a:srgbClr val="000000"/>
                    </a:solidFill>
                    <a:latin typeface="Arial"/>
                    <a:ea typeface="Arial"/>
                    <a:cs typeface="Arial"/>
                  </a:defRPr>
                </a:pPr>
                <a:r>
                  <a:rPr lang="he-IL"/>
                  <a:t>סה"כ התיק</a:t>
                </a:r>
              </a:p>
            </c:rich>
          </c:tx>
          <c:layout>
            <c:manualLayout>
              <c:xMode val="edge"/>
              <c:yMode val="edge"/>
              <c:x val="0.95606657616073853"/>
              <c:y val="0.4252779064381658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46481152"/>
        <c:crosses val="max"/>
        <c:crossBetween val="between"/>
        <c:majorUnit val="200"/>
      </c:valAx>
      <c:spPr>
        <a:noFill/>
        <a:ln w="12700">
          <a:solidFill>
            <a:srgbClr val="808080"/>
          </a:solidFill>
          <a:prstDash val="solid"/>
        </a:ln>
      </c:spPr>
    </c:plotArea>
    <c:legend>
      <c:legendPos val="b"/>
      <c:layout>
        <c:manualLayout>
          <c:xMode val="edge"/>
          <c:yMode val="edge"/>
          <c:x val="0.30093076296497423"/>
          <c:y val="0.92711868030070899"/>
          <c:w val="0.40537746402389363"/>
          <c:h val="5.5932233583924185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he-IL" sz="2000" u="sng"/>
              <a:t>תרשים</a:t>
            </a:r>
            <a:r>
              <a:rPr lang="he-IL" sz="2000" u="sng" baseline="0"/>
              <a:t> 2:</a:t>
            </a:r>
            <a:r>
              <a:rPr lang="he-IL" sz="2000" baseline="0"/>
              <a:t> </a:t>
            </a:r>
            <a:r>
              <a:rPr lang="he-IL" sz="2000"/>
              <a:t>התפתחות תיק הנכסים של הציבור לעומת התוצר</a:t>
            </a:r>
            <a:endParaRPr lang="en-US" sz="2000"/>
          </a:p>
          <a:p>
            <a:pPr>
              <a:defRPr sz="2000"/>
            </a:pPr>
            <a:r>
              <a:rPr lang="he-IL" sz="1600"/>
              <a:t>מיליארדי</a:t>
            </a:r>
            <a:r>
              <a:rPr lang="he-IL" sz="1600" baseline="0"/>
              <a:t> ש"ח, </a:t>
            </a:r>
            <a:r>
              <a:rPr lang="he-IL" sz="1600"/>
              <a:t>שנתי</a:t>
            </a:r>
            <a:r>
              <a:rPr lang="he-IL" sz="1600" baseline="0"/>
              <a:t> נע</a:t>
            </a:r>
            <a:endParaRPr lang="he-IL" sz="1600"/>
          </a:p>
        </c:rich>
      </c:tx>
      <c:layout/>
      <c:overlay val="0"/>
    </c:title>
    <c:autoTitleDeleted val="0"/>
    <c:plotArea>
      <c:layout/>
      <c:lineChart>
        <c:grouping val="standard"/>
        <c:varyColors val="0"/>
        <c:ser>
          <c:idx val="0"/>
          <c:order val="0"/>
          <c:tx>
            <c:v>תמ"ג במחירים שוטפים</c:v>
          </c:tx>
          <c:marker>
            <c:symbol val="none"/>
          </c:marker>
          <c:cat>
            <c:numRef>
              <c:f>data2!$A$2:$A$66</c:f>
              <c:numCache>
                <c:formatCode>m/d/yyyy</c:formatCode>
                <c:ptCount val="65"/>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numCache>
            </c:numRef>
          </c:cat>
          <c:val>
            <c:numRef>
              <c:f>data2!$B$2:$B$66</c:f>
              <c:numCache>
                <c:formatCode>_ * #,##0_ ;_ * \-#,##0_ ;_ * "-"??_ ;_ @_ </c:formatCode>
                <c:ptCount val="65"/>
                <c:pt idx="0">
                  <c:v>436.98373759999998</c:v>
                </c:pt>
                <c:pt idx="1">
                  <c:v>446.30838640000002</c:v>
                </c:pt>
                <c:pt idx="2">
                  <c:v>458.95586950000001</c:v>
                </c:pt>
                <c:pt idx="3">
                  <c:v>470.49203449999993</c:v>
                </c:pt>
                <c:pt idx="4">
                  <c:v>481.35088789999998</c:v>
                </c:pt>
                <c:pt idx="5">
                  <c:v>493.69550520000001</c:v>
                </c:pt>
                <c:pt idx="6">
                  <c:v>507.76893760000002</c:v>
                </c:pt>
                <c:pt idx="7">
                  <c:v>524.71828520000008</c:v>
                </c:pt>
                <c:pt idx="8">
                  <c:v>535.96598490000008</c:v>
                </c:pt>
                <c:pt idx="9">
                  <c:v>545.82727390000002</c:v>
                </c:pt>
                <c:pt idx="10">
                  <c:v>550.52570249999985</c:v>
                </c:pt>
                <c:pt idx="11">
                  <c:v>549.87372860000005</c:v>
                </c:pt>
                <c:pt idx="12">
                  <c:v>545.04538700000001</c:v>
                </c:pt>
                <c:pt idx="13">
                  <c:v>546.77211470000009</c:v>
                </c:pt>
                <c:pt idx="14">
                  <c:v>551.6804535</c:v>
                </c:pt>
                <c:pt idx="15">
                  <c:v>558.28460629999995</c:v>
                </c:pt>
                <c:pt idx="16">
                  <c:v>567.95016659999999</c:v>
                </c:pt>
                <c:pt idx="17">
                  <c:v>574.47980689999997</c:v>
                </c:pt>
                <c:pt idx="18">
                  <c:v>573.11801600000001</c:v>
                </c:pt>
                <c:pt idx="19">
                  <c:v>573.5883705</c:v>
                </c:pt>
                <c:pt idx="20">
                  <c:v>571.3901992000001</c:v>
                </c:pt>
                <c:pt idx="21">
                  <c:v>574.44816700000001</c:v>
                </c:pt>
                <c:pt idx="22">
                  <c:v>580.60630719999995</c:v>
                </c:pt>
                <c:pt idx="23">
                  <c:v>589.62599080000007</c:v>
                </c:pt>
                <c:pt idx="24">
                  <c:v>600.6818217</c:v>
                </c:pt>
                <c:pt idx="25">
                  <c:v>605.17299380000009</c:v>
                </c:pt>
                <c:pt idx="26">
                  <c:v>613.85080590000007</c:v>
                </c:pt>
                <c:pt idx="27">
                  <c:v>621.5061551</c:v>
                </c:pt>
                <c:pt idx="28">
                  <c:v>633.76218999999992</c:v>
                </c:pt>
                <c:pt idx="29">
                  <c:v>648.42906630000004</c:v>
                </c:pt>
                <c:pt idx="30">
                  <c:v>662.89654819999998</c:v>
                </c:pt>
                <c:pt idx="31">
                  <c:v>670.86354429999994</c:v>
                </c:pt>
                <c:pt idx="32">
                  <c:v>678.31236479999995</c:v>
                </c:pt>
                <c:pt idx="33">
                  <c:v>685.6669938</c:v>
                </c:pt>
                <c:pt idx="34">
                  <c:v>694.09857649999992</c:v>
                </c:pt>
                <c:pt idx="35">
                  <c:v>708.49341330000004</c:v>
                </c:pt>
                <c:pt idx="36">
                  <c:v>725.79636840000001</c:v>
                </c:pt>
                <c:pt idx="37">
                  <c:v>739.04194610000002</c:v>
                </c:pt>
                <c:pt idx="38">
                  <c:v>750.5845448</c:v>
                </c:pt>
                <c:pt idx="39">
                  <c:v>761.09893610000006</c:v>
                </c:pt>
                <c:pt idx="40">
                  <c:v>767.54666980000002</c:v>
                </c:pt>
                <c:pt idx="41">
                  <c:v>777.90916460000005</c:v>
                </c:pt>
                <c:pt idx="42">
                  <c:v>791.15153040000007</c:v>
                </c:pt>
                <c:pt idx="43">
                  <c:v>801.95914190000008</c:v>
                </c:pt>
                <c:pt idx="44">
                  <c:v>811.93585050000002</c:v>
                </c:pt>
                <c:pt idx="45">
                  <c:v>826.13079430000005</c:v>
                </c:pt>
                <c:pt idx="46">
                  <c:v>838.19688980000012</c:v>
                </c:pt>
                <c:pt idx="47">
                  <c:v>852.43479939999997</c:v>
                </c:pt>
                <c:pt idx="48">
                  <c:v>870.84274659999994</c:v>
                </c:pt>
                <c:pt idx="49">
                  <c:v>882.33541160000004</c:v>
                </c:pt>
                <c:pt idx="50">
                  <c:v>894.74570879999999</c:v>
                </c:pt>
                <c:pt idx="51">
                  <c:v>909.4754046999999</c:v>
                </c:pt>
                <c:pt idx="52">
                  <c:v>924.61835930000007</c:v>
                </c:pt>
                <c:pt idx="53">
                  <c:v>939.71037520000016</c:v>
                </c:pt>
                <c:pt idx="54">
                  <c:v>957.24150329999998</c:v>
                </c:pt>
                <c:pt idx="55">
                  <c:v>976.86690829999998</c:v>
                </c:pt>
                <c:pt idx="56">
                  <c:v>991.76169200000004</c:v>
                </c:pt>
                <c:pt idx="57">
                  <c:v>1006.3654905</c:v>
                </c:pt>
                <c:pt idx="58">
                  <c:v>1024.1011649</c:v>
                </c:pt>
                <c:pt idx="59">
                  <c:v>1036.1469507000002</c:v>
                </c:pt>
                <c:pt idx="60">
                  <c:v>1049.1075016</c:v>
                </c:pt>
                <c:pt idx="61">
                  <c:v>1062.6598194999999</c:v>
                </c:pt>
                <c:pt idx="62">
                  <c:v>1068.5491488</c:v>
                </c:pt>
                <c:pt idx="63">
                  <c:v>1073.4436487</c:v>
                </c:pt>
                <c:pt idx="64">
                  <c:v>1088.2169326999999</c:v>
                </c:pt>
              </c:numCache>
            </c:numRef>
          </c:val>
          <c:smooth val="0"/>
        </c:ser>
        <c:ser>
          <c:idx val="1"/>
          <c:order val="1"/>
          <c:tx>
            <c:v>תיק הנכסים הפיננסיים של הציבור</c:v>
          </c:tx>
          <c:spPr>
            <a:ln>
              <a:solidFill>
                <a:srgbClr val="FF0000"/>
              </a:solidFill>
            </a:ln>
          </c:spPr>
          <c:marker>
            <c:symbol val="none"/>
          </c:marker>
          <c:cat>
            <c:numRef>
              <c:f>data2!$A$2:$A$66</c:f>
              <c:numCache>
                <c:formatCode>m/d/yyyy</c:formatCode>
                <c:ptCount val="65"/>
                <c:pt idx="0">
                  <c:v>36160</c:v>
                </c:pt>
                <c:pt idx="1">
                  <c:v>36250</c:v>
                </c:pt>
                <c:pt idx="2">
                  <c:v>36341</c:v>
                </c:pt>
                <c:pt idx="3">
                  <c:v>36433</c:v>
                </c:pt>
                <c:pt idx="4">
                  <c:v>36525</c:v>
                </c:pt>
                <c:pt idx="5">
                  <c:v>36616</c:v>
                </c:pt>
                <c:pt idx="6">
                  <c:v>36707</c:v>
                </c:pt>
                <c:pt idx="7">
                  <c:v>36799</c:v>
                </c:pt>
                <c:pt idx="8">
                  <c:v>36891</c:v>
                </c:pt>
                <c:pt idx="9">
                  <c:v>36981</c:v>
                </c:pt>
                <c:pt idx="10">
                  <c:v>37072</c:v>
                </c:pt>
                <c:pt idx="11">
                  <c:v>37164</c:v>
                </c:pt>
                <c:pt idx="12">
                  <c:v>37256</c:v>
                </c:pt>
                <c:pt idx="13">
                  <c:v>37346</c:v>
                </c:pt>
                <c:pt idx="14">
                  <c:v>37437</c:v>
                </c:pt>
                <c:pt idx="15">
                  <c:v>37529</c:v>
                </c:pt>
                <c:pt idx="16">
                  <c:v>37621</c:v>
                </c:pt>
                <c:pt idx="17">
                  <c:v>37711</c:v>
                </c:pt>
                <c:pt idx="18">
                  <c:v>37802</c:v>
                </c:pt>
                <c:pt idx="19">
                  <c:v>37894</c:v>
                </c:pt>
                <c:pt idx="20">
                  <c:v>37986</c:v>
                </c:pt>
                <c:pt idx="21">
                  <c:v>38077</c:v>
                </c:pt>
                <c:pt idx="22">
                  <c:v>38168</c:v>
                </c:pt>
                <c:pt idx="23">
                  <c:v>38260</c:v>
                </c:pt>
                <c:pt idx="24">
                  <c:v>38352</c:v>
                </c:pt>
                <c:pt idx="25">
                  <c:v>38442</c:v>
                </c:pt>
                <c:pt idx="26">
                  <c:v>38533</c:v>
                </c:pt>
                <c:pt idx="27">
                  <c:v>38625</c:v>
                </c:pt>
                <c:pt idx="28">
                  <c:v>38717</c:v>
                </c:pt>
                <c:pt idx="29">
                  <c:v>38807</c:v>
                </c:pt>
                <c:pt idx="30">
                  <c:v>38898</c:v>
                </c:pt>
                <c:pt idx="31">
                  <c:v>38990</c:v>
                </c:pt>
                <c:pt idx="32">
                  <c:v>39082</c:v>
                </c:pt>
                <c:pt idx="33">
                  <c:v>39172</c:v>
                </c:pt>
                <c:pt idx="34">
                  <c:v>39263</c:v>
                </c:pt>
                <c:pt idx="35">
                  <c:v>39355</c:v>
                </c:pt>
                <c:pt idx="36">
                  <c:v>39447</c:v>
                </c:pt>
                <c:pt idx="37">
                  <c:v>39538</c:v>
                </c:pt>
                <c:pt idx="38">
                  <c:v>39629</c:v>
                </c:pt>
                <c:pt idx="39">
                  <c:v>39721</c:v>
                </c:pt>
                <c:pt idx="40">
                  <c:v>39813</c:v>
                </c:pt>
                <c:pt idx="41">
                  <c:v>39903</c:v>
                </c:pt>
                <c:pt idx="42">
                  <c:v>39994</c:v>
                </c:pt>
                <c:pt idx="43">
                  <c:v>40086</c:v>
                </c:pt>
                <c:pt idx="44">
                  <c:v>40178</c:v>
                </c:pt>
                <c:pt idx="45">
                  <c:v>40268</c:v>
                </c:pt>
                <c:pt idx="46">
                  <c:v>40359</c:v>
                </c:pt>
                <c:pt idx="47">
                  <c:v>40451</c:v>
                </c:pt>
                <c:pt idx="48">
                  <c:v>40543</c:v>
                </c:pt>
                <c:pt idx="49">
                  <c:v>40633</c:v>
                </c:pt>
                <c:pt idx="50">
                  <c:v>40724</c:v>
                </c:pt>
                <c:pt idx="51">
                  <c:v>40816</c:v>
                </c:pt>
                <c:pt idx="52">
                  <c:v>40908</c:v>
                </c:pt>
                <c:pt idx="53">
                  <c:v>40999</c:v>
                </c:pt>
                <c:pt idx="54">
                  <c:v>41090</c:v>
                </c:pt>
                <c:pt idx="55">
                  <c:v>41182</c:v>
                </c:pt>
                <c:pt idx="56">
                  <c:v>41274</c:v>
                </c:pt>
                <c:pt idx="57">
                  <c:v>41364</c:v>
                </c:pt>
                <c:pt idx="58">
                  <c:v>41455</c:v>
                </c:pt>
                <c:pt idx="59">
                  <c:v>41547</c:v>
                </c:pt>
                <c:pt idx="60">
                  <c:v>41639</c:v>
                </c:pt>
                <c:pt idx="61">
                  <c:v>41729</c:v>
                </c:pt>
                <c:pt idx="62">
                  <c:v>41820</c:v>
                </c:pt>
                <c:pt idx="63">
                  <c:v>41912</c:v>
                </c:pt>
                <c:pt idx="64">
                  <c:v>42004</c:v>
                </c:pt>
              </c:numCache>
            </c:numRef>
          </c:cat>
          <c:val>
            <c:numRef>
              <c:f>data2!$C$2:$C$66</c:f>
              <c:numCache>
                <c:formatCode>_ * #,##0_ ;_ * \-#,##0_ ;_ * "-"??_ ;_ @_ </c:formatCode>
                <c:ptCount val="65"/>
                <c:pt idx="0">
                  <c:v>844.64423377036337</c:v>
                </c:pt>
                <c:pt idx="1">
                  <c:v>870.50029890200005</c:v>
                </c:pt>
                <c:pt idx="2">
                  <c:v>927.08979843999987</c:v>
                </c:pt>
                <c:pt idx="3">
                  <c:v>952.77982862400017</c:v>
                </c:pt>
                <c:pt idx="4">
                  <c:v>1050.4525674447912</c:v>
                </c:pt>
                <c:pt idx="5">
                  <c:v>1080.5379304834655</c:v>
                </c:pt>
                <c:pt idx="6">
                  <c:v>1102.2703060504491</c:v>
                </c:pt>
                <c:pt idx="7">
                  <c:v>1124.8957802964903</c:v>
                </c:pt>
                <c:pt idx="8">
                  <c:v>1088.6925653129779</c:v>
                </c:pt>
                <c:pt idx="9">
                  <c:v>1061.2305373272263</c:v>
                </c:pt>
                <c:pt idx="10">
                  <c:v>1102.1928129338628</c:v>
                </c:pt>
                <c:pt idx="11">
                  <c:v>1112.8724625722432</c:v>
                </c:pt>
                <c:pt idx="12">
                  <c:v>1163.803737076568</c:v>
                </c:pt>
                <c:pt idx="13">
                  <c:v>1151.7875981895497</c:v>
                </c:pt>
                <c:pt idx="14">
                  <c:v>1161.1474409648399</c:v>
                </c:pt>
                <c:pt idx="15">
                  <c:v>1167.0342922837378</c:v>
                </c:pt>
                <c:pt idx="16">
                  <c:v>1181.3939938104972</c:v>
                </c:pt>
                <c:pt idx="17">
                  <c:v>1192.1722485040059</c:v>
                </c:pt>
                <c:pt idx="18">
                  <c:v>1245.7630829949353</c:v>
                </c:pt>
                <c:pt idx="19">
                  <c:v>1249.3273021972082</c:v>
                </c:pt>
                <c:pt idx="20">
                  <c:v>1313.0941417043321</c:v>
                </c:pt>
                <c:pt idx="21">
                  <c:v>1347.4735231228617</c:v>
                </c:pt>
                <c:pt idx="22">
                  <c:v>1381.6211511075971</c:v>
                </c:pt>
                <c:pt idx="23">
                  <c:v>1368.7207064790373</c:v>
                </c:pt>
                <c:pt idx="24">
                  <c:v>1423.0120435275096</c:v>
                </c:pt>
                <c:pt idx="25">
                  <c:v>1468.1362832765783</c:v>
                </c:pt>
                <c:pt idx="26">
                  <c:v>1523.7680538032407</c:v>
                </c:pt>
                <c:pt idx="27">
                  <c:v>1605.5262284382234</c:v>
                </c:pt>
                <c:pt idx="28">
                  <c:v>1651.8236972459977</c:v>
                </c:pt>
                <c:pt idx="29">
                  <c:v>1699.8886797069999</c:v>
                </c:pt>
                <c:pt idx="30">
                  <c:v>1686.7840314499999</c:v>
                </c:pt>
                <c:pt idx="31">
                  <c:v>1739.2437332961681</c:v>
                </c:pt>
                <c:pt idx="32">
                  <c:v>1835.8470903100001</c:v>
                </c:pt>
                <c:pt idx="33">
                  <c:v>1919.2717373862388</c:v>
                </c:pt>
                <c:pt idx="34">
                  <c:v>2019.2553050359602</c:v>
                </c:pt>
                <c:pt idx="35">
                  <c:v>2020.268359919</c:v>
                </c:pt>
                <c:pt idx="36">
                  <c:v>2051.3494827540198</c:v>
                </c:pt>
                <c:pt idx="37">
                  <c:v>2016.2156292333902</c:v>
                </c:pt>
                <c:pt idx="38">
                  <c:v>2069.7139738939995</c:v>
                </c:pt>
                <c:pt idx="39">
                  <c:v>1973.6145723419099</c:v>
                </c:pt>
                <c:pt idx="40">
                  <c:v>1882.6062446619101</c:v>
                </c:pt>
                <c:pt idx="41">
                  <c:v>1996.1112716178397</c:v>
                </c:pt>
                <c:pt idx="42">
                  <c:v>2100.71895574789</c:v>
                </c:pt>
                <c:pt idx="43">
                  <c:v>2208.0307493535224</c:v>
                </c:pt>
                <c:pt idx="44">
                  <c:v>2305.2395343431331</c:v>
                </c:pt>
                <c:pt idx="45">
                  <c:v>2382.2788322219208</c:v>
                </c:pt>
                <c:pt idx="46">
                  <c:v>2368.8964139386339</c:v>
                </c:pt>
                <c:pt idx="47">
                  <c:v>2467.4291725676972</c:v>
                </c:pt>
                <c:pt idx="48">
                  <c:v>2561.3337704681289</c:v>
                </c:pt>
                <c:pt idx="49">
                  <c:v>2563.9702075370533</c:v>
                </c:pt>
                <c:pt idx="50">
                  <c:v>2521.7336426970487</c:v>
                </c:pt>
                <c:pt idx="51">
                  <c:v>2480.1722346138981</c:v>
                </c:pt>
                <c:pt idx="52">
                  <c:v>2529.9079837763211</c:v>
                </c:pt>
                <c:pt idx="53">
                  <c:v>2581.5802833767434</c:v>
                </c:pt>
                <c:pt idx="54">
                  <c:v>2570.0154529962438</c:v>
                </c:pt>
                <c:pt idx="55">
                  <c:v>2650.180741198501</c:v>
                </c:pt>
                <c:pt idx="56">
                  <c:v>2727.5432188892828</c:v>
                </c:pt>
                <c:pt idx="57">
                  <c:v>2763.4298659721612</c:v>
                </c:pt>
                <c:pt idx="58">
                  <c:v>2777.8393784069031</c:v>
                </c:pt>
                <c:pt idx="59">
                  <c:v>2847.2556356544333</c:v>
                </c:pt>
                <c:pt idx="60">
                  <c:v>2968.7871981356902</c:v>
                </c:pt>
                <c:pt idx="61">
                  <c:v>3022.7942313133544</c:v>
                </c:pt>
                <c:pt idx="62">
                  <c:v>3060.1070898952717</c:v>
                </c:pt>
                <c:pt idx="63">
                  <c:v>3141.2513357384009</c:v>
                </c:pt>
                <c:pt idx="64">
                  <c:v>3168.472274499466</c:v>
                </c:pt>
              </c:numCache>
            </c:numRef>
          </c:val>
          <c:smooth val="0"/>
        </c:ser>
        <c:dLbls>
          <c:showLegendKey val="0"/>
          <c:showVal val="0"/>
          <c:showCatName val="0"/>
          <c:showSerName val="0"/>
          <c:showPercent val="0"/>
          <c:showBubbleSize val="0"/>
        </c:dLbls>
        <c:marker val="1"/>
        <c:smooth val="0"/>
        <c:axId val="147561856"/>
        <c:axId val="147571840"/>
      </c:lineChart>
      <c:catAx>
        <c:axId val="147561856"/>
        <c:scaling>
          <c:orientation val="minMax"/>
        </c:scaling>
        <c:delete val="0"/>
        <c:axPos val="b"/>
        <c:numFmt formatCode="mm/yy" sourceLinked="0"/>
        <c:majorTickMark val="out"/>
        <c:minorTickMark val="none"/>
        <c:tickLblPos val="nextTo"/>
        <c:txPr>
          <a:bodyPr rot="-2700000"/>
          <a:lstStyle/>
          <a:p>
            <a:pPr>
              <a:defRPr sz="1400" b="1"/>
            </a:pPr>
            <a:endParaRPr lang="he-IL"/>
          </a:p>
        </c:txPr>
        <c:crossAx val="147571840"/>
        <c:crosses val="autoZero"/>
        <c:auto val="0"/>
        <c:lblAlgn val="ctr"/>
        <c:lblOffset val="100"/>
        <c:noMultiLvlLbl val="0"/>
      </c:catAx>
      <c:valAx>
        <c:axId val="147571840"/>
        <c:scaling>
          <c:orientation val="minMax"/>
          <c:max val="3500"/>
          <c:min val="0"/>
        </c:scaling>
        <c:delete val="0"/>
        <c:axPos val="l"/>
        <c:majorGridlines/>
        <c:numFmt formatCode="_ * #,##0_ ;_ * \-#,##0_ ;_ * &quot;-&quot;??_ ;_ @_ " sourceLinked="1"/>
        <c:majorTickMark val="out"/>
        <c:minorTickMark val="none"/>
        <c:tickLblPos val="nextTo"/>
        <c:txPr>
          <a:bodyPr/>
          <a:lstStyle/>
          <a:p>
            <a:pPr>
              <a:defRPr sz="1400" b="1"/>
            </a:pPr>
            <a:endParaRPr lang="he-IL"/>
          </a:p>
        </c:txPr>
        <c:crossAx val="147561856"/>
        <c:crosses val="autoZero"/>
        <c:crossBetween val="between"/>
        <c:majorUnit val="500"/>
        <c:minorUnit val="100"/>
      </c:valAx>
    </c:plotArea>
    <c:legend>
      <c:legendPos val="b"/>
      <c:layout/>
      <c:overlay val="0"/>
      <c:spPr>
        <a:ln>
          <a:solidFill>
            <a:sysClr val="windowText" lastClr="000000"/>
          </a:solidFill>
        </a:ln>
      </c:spPr>
      <c:txPr>
        <a:bodyPr/>
        <a:lstStyle/>
        <a:p>
          <a:pPr>
            <a:defRPr sz="1400" b="1"/>
          </a:pPr>
          <a:endParaRPr lang="he-IL"/>
        </a:p>
      </c:txPr>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2000" u="sng"/>
              <a:t>תרשים 3:</a:t>
            </a:r>
            <a:r>
              <a:rPr lang="he-IL" sz="2000"/>
              <a:t> יחס תיק הנכסים הפיננסיים של הציבור לתוצר</a:t>
            </a:r>
          </a:p>
          <a:p>
            <a:pPr>
              <a:defRPr/>
            </a:pPr>
            <a:r>
              <a:rPr lang="he-IL" sz="1600"/>
              <a:t>שנתי נע</a:t>
            </a:r>
          </a:p>
        </c:rich>
      </c:tx>
      <c:layout/>
      <c:overlay val="0"/>
    </c:title>
    <c:autoTitleDeleted val="0"/>
    <c:plotArea>
      <c:layout/>
      <c:lineChart>
        <c:grouping val="standard"/>
        <c:varyColors val="0"/>
        <c:ser>
          <c:idx val="2"/>
          <c:order val="0"/>
          <c:spPr>
            <a:ln w="41275">
              <a:solidFill>
                <a:srgbClr val="00B050"/>
              </a:solidFill>
            </a:ln>
          </c:spPr>
          <c:marker>
            <c:symbol val="none"/>
          </c:marker>
          <c:cat>
            <c:numRef>
              <c:f>data3!$A$2:$A$65</c:f>
              <c:numCache>
                <c:formatCode>m/d/yyyy</c:formatCode>
                <c:ptCount val="64"/>
                <c:pt idx="0">
                  <c:v>36250</c:v>
                </c:pt>
                <c:pt idx="1">
                  <c:v>36341</c:v>
                </c:pt>
                <c:pt idx="2">
                  <c:v>36433</c:v>
                </c:pt>
                <c:pt idx="3">
                  <c:v>36525</c:v>
                </c:pt>
                <c:pt idx="4">
                  <c:v>36616</c:v>
                </c:pt>
                <c:pt idx="5">
                  <c:v>36707</c:v>
                </c:pt>
                <c:pt idx="6">
                  <c:v>36799</c:v>
                </c:pt>
                <c:pt idx="7">
                  <c:v>36891</c:v>
                </c:pt>
                <c:pt idx="8">
                  <c:v>36981</c:v>
                </c:pt>
                <c:pt idx="9">
                  <c:v>37072</c:v>
                </c:pt>
                <c:pt idx="10">
                  <c:v>37164</c:v>
                </c:pt>
                <c:pt idx="11">
                  <c:v>37256</c:v>
                </c:pt>
                <c:pt idx="12">
                  <c:v>37346</c:v>
                </c:pt>
                <c:pt idx="13">
                  <c:v>37437</c:v>
                </c:pt>
                <c:pt idx="14">
                  <c:v>37529</c:v>
                </c:pt>
                <c:pt idx="15">
                  <c:v>37621</c:v>
                </c:pt>
                <c:pt idx="16">
                  <c:v>37711</c:v>
                </c:pt>
                <c:pt idx="17">
                  <c:v>37802</c:v>
                </c:pt>
                <c:pt idx="18">
                  <c:v>37894</c:v>
                </c:pt>
                <c:pt idx="19">
                  <c:v>37986</c:v>
                </c:pt>
                <c:pt idx="20">
                  <c:v>38077</c:v>
                </c:pt>
                <c:pt idx="21">
                  <c:v>38168</c:v>
                </c:pt>
                <c:pt idx="22">
                  <c:v>38260</c:v>
                </c:pt>
                <c:pt idx="23">
                  <c:v>38352</c:v>
                </c:pt>
                <c:pt idx="24">
                  <c:v>38442</c:v>
                </c:pt>
                <c:pt idx="25">
                  <c:v>38533</c:v>
                </c:pt>
                <c:pt idx="26">
                  <c:v>38625</c:v>
                </c:pt>
                <c:pt idx="27">
                  <c:v>38717</c:v>
                </c:pt>
                <c:pt idx="28">
                  <c:v>38807</c:v>
                </c:pt>
                <c:pt idx="29">
                  <c:v>38898</c:v>
                </c:pt>
                <c:pt idx="30">
                  <c:v>38990</c:v>
                </c:pt>
                <c:pt idx="31">
                  <c:v>39082</c:v>
                </c:pt>
                <c:pt idx="32">
                  <c:v>39172</c:v>
                </c:pt>
                <c:pt idx="33">
                  <c:v>39263</c:v>
                </c:pt>
                <c:pt idx="34">
                  <c:v>39355</c:v>
                </c:pt>
                <c:pt idx="35">
                  <c:v>39447</c:v>
                </c:pt>
                <c:pt idx="36">
                  <c:v>39538</c:v>
                </c:pt>
                <c:pt idx="37">
                  <c:v>39629</c:v>
                </c:pt>
                <c:pt idx="38">
                  <c:v>39721</c:v>
                </c:pt>
                <c:pt idx="39">
                  <c:v>39813</c:v>
                </c:pt>
                <c:pt idx="40">
                  <c:v>39903</c:v>
                </c:pt>
                <c:pt idx="41">
                  <c:v>39994</c:v>
                </c:pt>
                <c:pt idx="42">
                  <c:v>40086</c:v>
                </c:pt>
                <c:pt idx="43">
                  <c:v>40178</c:v>
                </c:pt>
                <c:pt idx="44">
                  <c:v>40268</c:v>
                </c:pt>
                <c:pt idx="45">
                  <c:v>40359</c:v>
                </c:pt>
                <c:pt idx="46">
                  <c:v>40451</c:v>
                </c:pt>
                <c:pt idx="47">
                  <c:v>40543</c:v>
                </c:pt>
                <c:pt idx="48">
                  <c:v>40633</c:v>
                </c:pt>
                <c:pt idx="49">
                  <c:v>40724</c:v>
                </c:pt>
                <c:pt idx="50">
                  <c:v>40816</c:v>
                </c:pt>
                <c:pt idx="51">
                  <c:v>40908</c:v>
                </c:pt>
                <c:pt idx="52">
                  <c:v>40999</c:v>
                </c:pt>
                <c:pt idx="53">
                  <c:v>41090</c:v>
                </c:pt>
                <c:pt idx="54">
                  <c:v>41182</c:v>
                </c:pt>
                <c:pt idx="55">
                  <c:v>41274</c:v>
                </c:pt>
                <c:pt idx="56">
                  <c:v>41364</c:v>
                </c:pt>
                <c:pt idx="57">
                  <c:v>41455</c:v>
                </c:pt>
                <c:pt idx="58">
                  <c:v>41547</c:v>
                </c:pt>
                <c:pt idx="59">
                  <c:v>41639</c:v>
                </c:pt>
                <c:pt idx="60">
                  <c:v>41729</c:v>
                </c:pt>
                <c:pt idx="61">
                  <c:v>41820</c:v>
                </c:pt>
                <c:pt idx="62">
                  <c:v>41912</c:v>
                </c:pt>
                <c:pt idx="63">
                  <c:v>42004</c:v>
                </c:pt>
              </c:numCache>
            </c:numRef>
          </c:cat>
          <c:val>
            <c:numRef>
              <c:f>data3!$B$2:$B$65</c:f>
              <c:numCache>
                <c:formatCode>0.0%</c:formatCode>
                <c:ptCount val="64"/>
                <c:pt idx="0">
                  <c:v>1.9504457577497136</c:v>
                </c:pt>
                <c:pt idx="1">
                  <c:v>2.0199976948764129</c:v>
                </c:pt>
                <c:pt idx="2">
                  <c:v>2.0250711144058706</c:v>
                </c:pt>
                <c:pt idx="3">
                  <c:v>2.1823010902246871</c:v>
                </c:pt>
                <c:pt idx="4">
                  <c:v>2.1886728137128388</c:v>
                </c:pt>
                <c:pt idx="5">
                  <c:v>2.1708108244281248</c:v>
                </c:pt>
                <c:pt idx="6">
                  <c:v>2.1438089962268578</c:v>
                </c:pt>
                <c:pt idx="7">
                  <c:v>2.0312717522849977</c:v>
                </c:pt>
                <c:pt idx="8">
                  <c:v>1.9442607360834305</c:v>
                </c:pt>
                <c:pt idx="9">
                  <c:v>2.0020733054400184</c:v>
                </c:pt>
                <c:pt idx="10">
                  <c:v>2.0238691261094797</c:v>
                </c:pt>
                <c:pt idx="11">
                  <c:v>2.135241880464843</c:v>
                </c:pt>
                <c:pt idx="12">
                  <c:v>2.1065222004262347</c:v>
                </c:pt>
                <c:pt idx="13">
                  <c:v>2.1047463864239297</c:v>
                </c:pt>
                <c:pt idx="14">
                  <c:v>2.0903931061581518</c:v>
                </c:pt>
                <c:pt idx="15">
                  <c:v>2.0801015005996781</c:v>
                </c:pt>
                <c:pt idx="16">
                  <c:v>2.0752204589003562</c:v>
                </c:pt>
                <c:pt idx="17">
                  <c:v>2.1736589118059331</c:v>
                </c:pt>
                <c:pt idx="18">
                  <c:v>2.1780903631434558</c:v>
                </c:pt>
                <c:pt idx="19">
                  <c:v>2.2980690665376953</c:v>
                </c:pt>
                <c:pt idx="20">
                  <c:v>2.3456833889120263</c:v>
                </c:pt>
                <c:pt idx="21">
                  <c:v>2.3796178821593021</c:v>
                </c:pt>
                <c:pt idx="22">
                  <c:v>2.3213371320724301</c:v>
                </c:pt>
                <c:pt idx="23">
                  <c:v>2.3689946859057907</c:v>
                </c:pt>
                <c:pt idx="24">
                  <c:v>2.4259778580961822</c:v>
                </c:pt>
                <c:pt idx="25">
                  <c:v>2.4823100974334658</c:v>
                </c:pt>
                <c:pt idx="26">
                  <c:v>2.5832829092093146</c:v>
                </c:pt>
                <c:pt idx="27">
                  <c:v>2.6063777917171076</c:v>
                </c:pt>
                <c:pt idx="28">
                  <c:v>2.6215491686804415</c:v>
                </c:pt>
                <c:pt idx="29">
                  <c:v>2.5445660201885478</c:v>
                </c:pt>
                <c:pt idx="30">
                  <c:v>2.5925447105803752</c:v>
                </c:pt>
                <c:pt idx="31">
                  <c:v>2.706492149603227</c:v>
                </c:pt>
                <c:pt idx="32">
                  <c:v>2.7991309990722186</c:v>
                </c:pt>
                <c:pt idx="33">
                  <c:v>2.9091765541691186</c:v>
                </c:pt>
                <c:pt idx="34">
                  <c:v>2.8514991416914559</c:v>
                </c:pt>
                <c:pt idx="35">
                  <c:v>2.826342996557242</c:v>
                </c:pt>
                <c:pt idx="36">
                  <c:v>2.7281477592350023</c:v>
                </c:pt>
                <c:pt idx="37">
                  <c:v>2.7574694792649819</c:v>
                </c:pt>
                <c:pt idx="38">
                  <c:v>2.5931117213946528</c:v>
                </c:pt>
                <c:pt idx="39">
                  <c:v>2.452758012945925</c:v>
                </c:pt>
                <c:pt idx="40">
                  <c:v>2.5659953146897783</c:v>
                </c:pt>
                <c:pt idx="41">
                  <c:v>2.6552675120097193</c:v>
                </c:pt>
                <c:pt idx="42">
                  <c:v>2.75329581519859</c:v>
                </c:pt>
                <c:pt idx="43">
                  <c:v>2.8391892449674914</c:v>
                </c:pt>
                <c:pt idx="44">
                  <c:v>2.8836581914858668</c:v>
                </c:pt>
                <c:pt idx="45">
                  <c:v>2.8261813456548017</c:v>
                </c:pt>
                <c:pt idx="46">
                  <c:v>2.8945664516564049</c:v>
                </c:pt>
                <c:pt idx="47">
                  <c:v>2.941212728093852</c:v>
                </c:pt>
                <c:pt idx="48">
                  <c:v>2.9058906327783309</c:v>
                </c:pt>
                <c:pt idx="49">
                  <c:v>2.8183802592125367</c:v>
                </c:pt>
                <c:pt idx="50">
                  <c:v>2.7270360713404989</c:v>
                </c:pt>
                <c:pt idx="51">
                  <c:v>2.7361645573332938</c:v>
                </c:pt>
                <c:pt idx="52">
                  <c:v>2.7472084500794209</c:v>
                </c:pt>
                <c:pt idx="53">
                  <c:v>2.684814066394277</c:v>
                </c:pt>
                <c:pt idx="54">
                  <c:v>2.7129394175205483</c:v>
                </c:pt>
                <c:pt idx="55">
                  <c:v>2.7502002153247949</c:v>
                </c:pt>
                <c:pt idx="56">
                  <c:v>2.7459505438716763</c:v>
                </c:pt>
                <c:pt idx="57">
                  <c:v>2.7124657930431608</c:v>
                </c:pt>
                <c:pt idx="58">
                  <c:v>2.7479264729108976</c:v>
                </c:pt>
                <c:pt idx="59">
                  <c:v>2.8298217233295686</c:v>
                </c:pt>
                <c:pt idx="60">
                  <c:v>2.8445549326741575</c:v>
                </c:pt>
                <c:pt idx="61">
                  <c:v>2.8637962917586215</c:v>
                </c:pt>
                <c:pt idx="62">
                  <c:v>2.9263309159662279</c:v>
                </c:pt>
                <c:pt idx="63">
                  <c:v>2.9116182438349836</c:v>
                </c:pt>
              </c:numCache>
            </c:numRef>
          </c:val>
          <c:smooth val="0"/>
        </c:ser>
        <c:dLbls>
          <c:showLegendKey val="0"/>
          <c:showVal val="0"/>
          <c:showCatName val="0"/>
          <c:showSerName val="0"/>
          <c:showPercent val="0"/>
          <c:showBubbleSize val="0"/>
        </c:dLbls>
        <c:marker val="1"/>
        <c:smooth val="0"/>
        <c:axId val="151979520"/>
        <c:axId val="151981056"/>
      </c:lineChart>
      <c:catAx>
        <c:axId val="151979520"/>
        <c:scaling>
          <c:orientation val="minMax"/>
        </c:scaling>
        <c:delete val="0"/>
        <c:axPos val="b"/>
        <c:numFmt formatCode="mm/yy" sourceLinked="0"/>
        <c:majorTickMark val="out"/>
        <c:minorTickMark val="none"/>
        <c:tickLblPos val="nextTo"/>
        <c:txPr>
          <a:bodyPr rot="-2700000"/>
          <a:lstStyle/>
          <a:p>
            <a:pPr>
              <a:defRPr sz="1400" b="1"/>
            </a:pPr>
            <a:endParaRPr lang="he-IL"/>
          </a:p>
        </c:txPr>
        <c:crossAx val="151981056"/>
        <c:crosses val="autoZero"/>
        <c:auto val="0"/>
        <c:lblAlgn val="ctr"/>
        <c:lblOffset val="100"/>
        <c:tickLblSkip val="3"/>
        <c:tickMarkSkip val="2"/>
        <c:noMultiLvlLbl val="0"/>
      </c:catAx>
      <c:valAx>
        <c:axId val="151981056"/>
        <c:scaling>
          <c:orientation val="minMax"/>
          <c:max val="3"/>
          <c:min val="1.9000000000000001"/>
        </c:scaling>
        <c:delete val="0"/>
        <c:axPos val="l"/>
        <c:majorGridlines/>
        <c:numFmt formatCode="0%" sourceLinked="0"/>
        <c:majorTickMark val="out"/>
        <c:minorTickMark val="none"/>
        <c:tickLblPos val="nextTo"/>
        <c:txPr>
          <a:bodyPr/>
          <a:lstStyle/>
          <a:p>
            <a:pPr>
              <a:defRPr sz="1400" b="1"/>
            </a:pPr>
            <a:endParaRPr lang="he-IL"/>
          </a:p>
        </c:txPr>
        <c:crossAx val="151979520"/>
        <c:crosses val="autoZero"/>
        <c:crossBetween val="between"/>
        <c:majorUnit val="0.1"/>
        <c:minorUnit val="5.000000000000001E-2"/>
      </c:valAx>
    </c:plotArea>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4:</a:t>
            </a:r>
            <a:r>
              <a:rPr lang="he-IL" sz="2000" b="1" i="0" u="none" strike="noStrike" baseline="0">
                <a:solidFill>
                  <a:srgbClr val="000000"/>
                </a:solidFill>
                <a:latin typeface="Arial"/>
                <a:cs typeface="Arial"/>
              </a:rPr>
              <a:t> תיק הנכסים של תושבי ישראל בחו"ל</a:t>
            </a:r>
            <a:endParaRPr lang="he-IL" sz="1500"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r>
              <a:rPr lang="he-IL" sz="1400" b="0" i="0" u="none" strike="noStrike" baseline="0">
                <a:solidFill>
                  <a:srgbClr val="000000"/>
                </a:solidFill>
                <a:latin typeface="Arial"/>
                <a:cs typeface="Arial"/>
              </a:rPr>
              <a:t>מיליארדי ₪, מחירים שוטפים</a:t>
            </a:r>
          </a:p>
        </c:rich>
      </c:tx>
      <c:layout/>
      <c:overlay val="1"/>
      <c:spPr>
        <a:noFill/>
        <a:ln w="25400">
          <a:noFill/>
        </a:ln>
      </c:spPr>
    </c:title>
    <c:autoTitleDeleted val="0"/>
    <c:plotArea>
      <c:layout>
        <c:manualLayout>
          <c:layoutTarget val="inner"/>
          <c:xMode val="edge"/>
          <c:yMode val="edge"/>
          <c:x val="6.2047569803516028E-2"/>
          <c:y val="0.15084745762711865"/>
          <c:w val="0.92864529472595658"/>
          <c:h val="0.70847457627118648"/>
        </c:manualLayout>
      </c:layout>
      <c:barChart>
        <c:barDir val="col"/>
        <c:grouping val="clustered"/>
        <c:varyColors val="0"/>
        <c:ser>
          <c:idx val="1"/>
          <c:order val="0"/>
          <c:tx>
            <c:strRef>
              <c:f>data4!$B$1</c:f>
              <c:strCache>
                <c:ptCount val="1"/>
                <c:pt idx="0">
                  <c:v>מניות </c:v>
                </c:pt>
              </c:strCache>
            </c:strRef>
          </c:tx>
          <c:spPr>
            <a:gradFill rotWithShape="0">
              <a:gsLst>
                <a:gs pos="0">
                  <a:srgbClr val="00FF00"/>
                </a:gs>
                <a:gs pos="100000">
                  <a:srgbClr val="00FF00">
                    <a:gamma/>
                    <a:shade val="46275"/>
                    <a:invGamma/>
                  </a:srgbClr>
                </a:gs>
              </a:gsLst>
              <a:lin ang="0" scaled="1"/>
            </a:gradFill>
            <a:ln w="12700">
              <a:solidFill>
                <a:srgbClr val="000000"/>
              </a:solidFill>
              <a:prstDash val="solid"/>
            </a:ln>
          </c:spPr>
          <c:invertIfNegative val="0"/>
          <c:dLbls>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inEnd"/>
            <c:showLegendKey val="0"/>
            <c:showVal val="1"/>
            <c:showCatName val="0"/>
            <c:showSerName val="0"/>
            <c:showPercent val="0"/>
            <c:showBubbleSize val="0"/>
            <c:showLeaderLines val="0"/>
          </c:dLbls>
          <c:cat>
            <c:numRef>
              <c:f>data4!$A$2:$A$5</c:f>
              <c:numCache>
                <c:formatCode>mm/yyyy</c:formatCode>
                <c:ptCount val="4"/>
                <c:pt idx="0">
                  <c:v>41274</c:v>
                </c:pt>
                <c:pt idx="1">
                  <c:v>41639</c:v>
                </c:pt>
                <c:pt idx="2">
                  <c:v>41912</c:v>
                </c:pt>
                <c:pt idx="3">
                  <c:v>42004</c:v>
                </c:pt>
              </c:numCache>
            </c:numRef>
          </c:cat>
          <c:val>
            <c:numRef>
              <c:f>data4!$B$2:$B$5</c:f>
              <c:numCache>
                <c:formatCode>0</c:formatCode>
                <c:ptCount val="4"/>
                <c:pt idx="0">
                  <c:v>174.69113665099997</c:v>
                </c:pt>
                <c:pt idx="1">
                  <c:v>220.889951997</c:v>
                </c:pt>
                <c:pt idx="2">
                  <c:v>255.04107871999994</c:v>
                </c:pt>
                <c:pt idx="3">
                  <c:v>265.51534982499999</c:v>
                </c:pt>
              </c:numCache>
            </c:numRef>
          </c:val>
        </c:ser>
        <c:ser>
          <c:idx val="2"/>
          <c:order val="1"/>
          <c:tx>
            <c:strRef>
              <c:f>data4!$C$1</c:f>
              <c:strCache>
                <c:ptCount val="1"/>
                <c:pt idx="0">
                  <c:v>אג"ח</c:v>
                </c:pt>
              </c:strCache>
            </c:strRef>
          </c:tx>
          <c:spPr>
            <a:gradFill rotWithShape="0">
              <a:gsLst>
                <a:gs pos="0">
                  <a:srgbClr val="FF8080"/>
                </a:gs>
                <a:gs pos="100000">
                  <a:srgbClr val="FF8080">
                    <a:gamma/>
                    <a:shade val="46275"/>
                    <a:invGamma/>
                  </a:srgbClr>
                </a:gs>
              </a:gsLst>
              <a:lin ang="0" scaled="1"/>
            </a:gradFill>
            <a:ln w="12700">
              <a:solidFill>
                <a:srgbClr val="000000"/>
              </a:solidFill>
              <a:prstDash val="solid"/>
            </a:ln>
          </c:spPr>
          <c:invertIfNegative val="0"/>
          <c:dLbls>
            <c:dLbl>
              <c:idx val="0"/>
              <c:layout>
                <c:manualLayout>
                  <c:x val="1.0361691532550207E-4"/>
                  <c:y val="5.0021931701472025E-2"/>
                </c:manualLayout>
              </c:layout>
              <c:dLblPos val="outEnd"/>
              <c:showLegendKey val="0"/>
              <c:showVal val="1"/>
              <c:showCatName val="0"/>
              <c:showSerName val="0"/>
              <c:showPercent val="0"/>
              <c:showBubbleSize val="0"/>
            </c:dLbl>
            <c:dLbl>
              <c:idx val="1"/>
              <c:layout>
                <c:manualLayout>
                  <c:x val="1.7606177438258463E-3"/>
                  <c:y val="4.4214666780782827E-2"/>
                </c:manualLayout>
              </c:layout>
              <c:dLblPos val="outEnd"/>
              <c:showLegendKey val="0"/>
              <c:showVal val="1"/>
              <c:showCatName val="0"/>
              <c:showSerName val="0"/>
              <c:showPercent val="0"/>
              <c:showBubbleSize val="0"/>
            </c:dLbl>
            <c:dLbl>
              <c:idx val="2"/>
              <c:layout>
                <c:manualLayout>
                  <c:x val="1.760617743825958E-3"/>
                  <c:y val="5.0858189261668345E-2"/>
                </c:manualLayout>
              </c:layout>
              <c:dLblPos val="outEnd"/>
              <c:showLegendKey val="0"/>
              <c:showVal val="1"/>
              <c:showCatName val="0"/>
              <c:showSerName val="0"/>
              <c:showPercent val="0"/>
              <c:showBubbleSize val="0"/>
            </c:dLbl>
            <c:dLbl>
              <c:idx val="3"/>
              <c:layout>
                <c:manualLayout>
                  <c:x val="1.1799076839532989E-3"/>
                  <c:y val="6.4663483806605623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41274</c:v>
                </c:pt>
                <c:pt idx="1">
                  <c:v>41639</c:v>
                </c:pt>
                <c:pt idx="2">
                  <c:v>41912</c:v>
                </c:pt>
                <c:pt idx="3">
                  <c:v>42004</c:v>
                </c:pt>
              </c:numCache>
            </c:numRef>
          </c:cat>
          <c:val>
            <c:numRef>
              <c:f>data4!$C$2:$C$5</c:f>
              <c:numCache>
                <c:formatCode>0</c:formatCode>
                <c:ptCount val="4"/>
                <c:pt idx="0">
                  <c:v>120.40857947399996</c:v>
                </c:pt>
                <c:pt idx="1">
                  <c:v>125.10986942999999</c:v>
                </c:pt>
                <c:pt idx="2">
                  <c:v>152.33684663000003</c:v>
                </c:pt>
                <c:pt idx="3">
                  <c:v>164.65137363499994</c:v>
                </c:pt>
              </c:numCache>
            </c:numRef>
          </c:val>
        </c:ser>
        <c:ser>
          <c:idx val="3"/>
          <c:order val="2"/>
          <c:tx>
            <c:strRef>
              <c:f>data4!$D$1</c:f>
              <c:strCache>
                <c:ptCount val="1"/>
                <c:pt idx="0">
                  <c:v>פקדונות</c:v>
                </c:pt>
              </c:strCache>
            </c:strRef>
          </c:tx>
          <c:spPr>
            <a:gradFill rotWithShape="0">
              <a:gsLst>
                <a:gs pos="0">
                  <a:srgbClr val="99CCFF"/>
                </a:gs>
                <a:gs pos="100000">
                  <a:srgbClr val="99CCFF">
                    <a:gamma/>
                    <a:shade val="46275"/>
                    <a:invGamma/>
                  </a:srgbClr>
                </a:gs>
              </a:gsLst>
              <a:lin ang="0" scaled="1"/>
            </a:gradFill>
            <a:ln w="12700">
              <a:solidFill>
                <a:srgbClr val="000000"/>
              </a:solidFill>
              <a:prstDash val="solid"/>
            </a:ln>
          </c:spPr>
          <c:invertIfNegative val="0"/>
          <c:dLbls>
            <c:dLbl>
              <c:idx val="0"/>
              <c:layout>
                <c:manualLayout>
                  <c:x val="1.7606177438259259E-3"/>
                  <c:y val="4.9916552550496401E-2"/>
                </c:manualLayout>
              </c:layout>
              <c:dLblPos val="outEnd"/>
              <c:showLegendKey val="0"/>
              <c:showVal val="1"/>
              <c:showCatName val="0"/>
              <c:showSerName val="0"/>
              <c:showPercent val="0"/>
              <c:showBubbleSize val="0"/>
            </c:dLbl>
            <c:dLbl>
              <c:idx val="1"/>
              <c:layout>
                <c:manualLayout>
                  <c:x val="1.760617743825871E-3"/>
                  <c:y val="5.0179019742097361E-2"/>
                </c:manualLayout>
              </c:layout>
              <c:dLblPos val="outEnd"/>
              <c:showLegendKey val="0"/>
              <c:showVal val="1"/>
              <c:showCatName val="0"/>
              <c:showSerName val="0"/>
              <c:showPercent val="0"/>
              <c:showBubbleSize val="0"/>
            </c:dLbl>
            <c:dLbl>
              <c:idx val="2"/>
              <c:layout>
                <c:manualLayout>
                  <c:x val="1.7606177438257609E-3"/>
                  <c:y val="4.7051880063905017E-2"/>
                </c:manualLayout>
              </c:layout>
              <c:dLblPos val="outEnd"/>
              <c:showLegendKey val="0"/>
              <c:showVal val="1"/>
              <c:showCatName val="0"/>
              <c:showSerName val="0"/>
              <c:showPercent val="0"/>
              <c:showBubbleSize val="0"/>
            </c:dLbl>
            <c:dLbl>
              <c:idx val="3"/>
              <c:layout>
                <c:manualLayout>
                  <c:x val="1.7645397773554169E-3"/>
                  <c:y val="5.7342965047921045E-2"/>
                </c:manualLayout>
              </c:layout>
              <c:dLblPos val="outEnd"/>
              <c:showLegendKey val="0"/>
              <c:showVal val="1"/>
              <c:showCatName val="0"/>
              <c:showSerName val="0"/>
              <c:showPercent val="0"/>
              <c:showBubbleSize val="0"/>
            </c:dLbl>
            <c:numFmt formatCode="#,##0" sourceLinked="0"/>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ctr"/>
            <c:showLegendKey val="0"/>
            <c:showVal val="1"/>
            <c:showCatName val="0"/>
            <c:showSerName val="0"/>
            <c:showPercent val="0"/>
            <c:showBubbleSize val="0"/>
            <c:showLeaderLines val="0"/>
          </c:dLbls>
          <c:cat>
            <c:numRef>
              <c:f>data4!$A$2:$A$5</c:f>
              <c:numCache>
                <c:formatCode>mm/yyyy</c:formatCode>
                <c:ptCount val="4"/>
                <c:pt idx="0">
                  <c:v>41274</c:v>
                </c:pt>
                <c:pt idx="1">
                  <c:v>41639</c:v>
                </c:pt>
                <c:pt idx="2">
                  <c:v>41912</c:v>
                </c:pt>
                <c:pt idx="3">
                  <c:v>42004</c:v>
                </c:pt>
              </c:numCache>
            </c:numRef>
          </c:cat>
          <c:val>
            <c:numRef>
              <c:f>data4!$D$2:$D$5</c:f>
              <c:numCache>
                <c:formatCode>0</c:formatCode>
                <c:ptCount val="4"/>
                <c:pt idx="0">
                  <c:v>29.928472642999992</c:v>
                </c:pt>
                <c:pt idx="1">
                  <c:v>27.473492591999996</c:v>
                </c:pt>
                <c:pt idx="2">
                  <c:v>23.82100359499999</c:v>
                </c:pt>
                <c:pt idx="3">
                  <c:v>20.319418315999997</c:v>
                </c:pt>
              </c:numCache>
            </c:numRef>
          </c:val>
        </c:ser>
        <c:dLbls>
          <c:showLegendKey val="0"/>
          <c:showVal val="0"/>
          <c:showCatName val="0"/>
          <c:showSerName val="0"/>
          <c:showPercent val="0"/>
          <c:showBubbleSize val="0"/>
        </c:dLbls>
        <c:gapWidth val="150"/>
        <c:axId val="147525632"/>
        <c:axId val="147527168"/>
      </c:barChart>
      <c:catAx>
        <c:axId val="147525632"/>
        <c:scaling>
          <c:orientation val="minMax"/>
        </c:scaling>
        <c:delete val="0"/>
        <c:axPos val="b"/>
        <c:numFmt formatCode="mm/yyyy"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47527168"/>
        <c:crosses val="autoZero"/>
        <c:auto val="0"/>
        <c:lblAlgn val="ctr"/>
        <c:lblOffset val="100"/>
        <c:tickLblSkip val="1"/>
        <c:tickMarkSkip val="1"/>
        <c:noMultiLvlLbl val="0"/>
      </c:catAx>
      <c:valAx>
        <c:axId val="147527168"/>
        <c:scaling>
          <c:orientation val="minMax"/>
          <c:max val="3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47525632"/>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he-IL"/>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5:</a:t>
            </a:r>
            <a:r>
              <a:rPr lang="he-IL" sz="2000" b="0" i="0" u="none" strike="noStrike" baseline="0">
                <a:solidFill>
                  <a:srgbClr val="000000"/>
                </a:solidFill>
                <a:latin typeface="Arial"/>
                <a:cs typeface="Arial"/>
              </a:rPr>
              <a:t> </a:t>
            </a:r>
            <a:r>
              <a:rPr lang="he-IL" sz="2000" b="1" i="0" u="none" strike="noStrike" baseline="0">
                <a:solidFill>
                  <a:srgbClr val="000000"/>
                </a:solidFill>
                <a:latin typeface="Arial"/>
                <a:cs typeface="Arial"/>
              </a:rPr>
              <a:t>יתרת סך הנכסים בתיק המנוהל בידי הגופים המוסדיים</a:t>
            </a:r>
          </a:p>
          <a:p>
            <a:pPr>
              <a:defRPr sz="1000" b="0" i="0" u="none" strike="noStrike" baseline="0">
                <a:solidFill>
                  <a:srgbClr val="000000"/>
                </a:solidFill>
                <a:latin typeface="Arial"/>
                <a:ea typeface="Arial"/>
                <a:cs typeface="Arial"/>
              </a:defRPr>
            </a:pPr>
            <a:r>
              <a:rPr lang="he-IL" sz="1400" b="0" i="0" u="none" strike="noStrike" baseline="0">
                <a:solidFill>
                  <a:srgbClr val="000000"/>
                </a:solidFill>
                <a:latin typeface="Arial"/>
                <a:cs typeface="Arial"/>
              </a:rPr>
              <a:t>ללא קרנות נאמנות</a:t>
            </a:r>
          </a:p>
        </c:rich>
      </c:tx>
      <c:layout/>
      <c:overlay val="0"/>
      <c:spPr>
        <a:noFill/>
        <a:ln w="25400">
          <a:noFill/>
        </a:ln>
      </c:spPr>
    </c:title>
    <c:autoTitleDeleted val="0"/>
    <c:plotArea>
      <c:layout>
        <c:manualLayout>
          <c:layoutTarget val="inner"/>
          <c:xMode val="edge"/>
          <c:yMode val="edge"/>
          <c:x val="0.11271975180972078"/>
          <c:y val="0.12203389830508475"/>
          <c:w val="0.84074963901273614"/>
          <c:h val="0.6791203340055777"/>
        </c:manualLayout>
      </c:layout>
      <c:barChart>
        <c:barDir val="col"/>
        <c:grouping val="stacked"/>
        <c:varyColors val="0"/>
        <c:ser>
          <c:idx val="0"/>
          <c:order val="0"/>
          <c:tx>
            <c:strRef>
              <c:f>'[17]נתונים לגרף 1- סך הנכסים'!$P$4</c:f>
              <c:strCache>
                <c:ptCount val="1"/>
                <c:pt idx="0">
                  <c:v>קרנות פנסיה</c:v>
                </c:pt>
              </c:strCache>
            </c:strRef>
          </c:tx>
          <c:spPr>
            <a:solidFill>
              <a:srgbClr val="00CCFF"/>
            </a:solidFill>
            <a:ln w="12700">
              <a:solidFill>
                <a:srgbClr val="00B0F0"/>
              </a:solidFill>
              <a:prstDash val="solid"/>
            </a:ln>
            <a:effectLst/>
            <a:scene3d>
              <a:camera prst="orthographicFront"/>
              <a:lightRig rig="threePt" dir="t"/>
            </a:scene3d>
            <a:sp3d prstMaterial="matte">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numCache>
            </c:numRef>
          </c:cat>
          <c:val>
            <c:numRef>
              <c:f>data5!$B$2:$B$200</c:f>
              <c:numCache>
                <c:formatCode>_ * #,##0.0_ ;_ * \-#,##0.0_ ;_ * "-"??_ ;_ @_ </c:formatCode>
                <c:ptCount val="199"/>
                <c:pt idx="0">
                  <c:v>209577</c:v>
                </c:pt>
                <c:pt idx="1">
                  <c:v>220983</c:v>
                </c:pt>
                <c:pt idx="2">
                  <c:v>218986</c:v>
                </c:pt>
                <c:pt idx="3">
                  <c:v>224188</c:v>
                </c:pt>
                <c:pt idx="4">
                  <c:v>299469</c:v>
                </c:pt>
                <c:pt idx="5">
                  <c:v>298621</c:v>
                </c:pt>
                <c:pt idx="6">
                  <c:v>305912</c:v>
                </c:pt>
                <c:pt idx="7">
                  <c:v>308721</c:v>
                </c:pt>
                <c:pt idx="8">
                  <c:v>322109</c:v>
                </c:pt>
                <c:pt idx="9">
                  <c:v>332326</c:v>
                </c:pt>
                <c:pt idx="10">
                  <c:v>350589</c:v>
                </c:pt>
                <c:pt idx="11">
                  <c:v>361144</c:v>
                </c:pt>
                <c:pt idx="12">
                  <c:v>369288</c:v>
                </c:pt>
                <c:pt idx="13">
                  <c:v>377668</c:v>
                </c:pt>
                <c:pt idx="14">
                  <c:v>394285</c:v>
                </c:pt>
                <c:pt idx="15">
                  <c:v>399807</c:v>
                </c:pt>
                <c:pt idx="16">
                  <c:v>414623</c:v>
                </c:pt>
                <c:pt idx="17">
                  <c:v>418514</c:v>
                </c:pt>
                <c:pt idx="18">
                  <c:v>423692</c:v>
                </c:pt>
                <c:pt idx="19">
                  <c:v>432599</c:v>
                </c:pt>
                <c:pt idx="20">
                  <c:v>443574</c:v>
                </c:pt>
                <c:pt idx="21">
                  <c:v>447545</c:v>
                </c:pt>
                <c:pt idx="22">
                  <c:v>467721</c:v>
                </c:pt>
                <c:pt idx="23">
                  <c:v>488733</c:v>
                </c:pt>
                <c:pt idx="24">
                  <c:v>488149</c:v>
                </c:pt>
                <c:pt idx="25">
                  <c:v>495397</c:v>
                </c:pt>
                <c:pt idx="26">
                  <c:v>510542</c:v>
                </c:pt>
                <c:pt idx="27">
                  <c:v>533191</c:v>
                </c:pt>
                <c:pt idx="28">
                  <c:v>548345</c:v>
                </c:pt>
                <c:pt idx="29">
                  <c:v>571579</c:v>
                </c:pt>
                <c:pt idx="30">
                  <c:v>591068</c:v>
                </c:pt>
                <c:pt idx="31">
                  <c:v>600092</c:v>
                </c:pt>
              </c:numCache>
            </c:numRef>
          </c:val>
        </c:ser>
        <c:ser>
          <c:idx val="1"/>
          <c:order val="1"/>
          <c:tx>
            <c:strRef>
              <c:f>'[17]נתונים לגרף 1- סך הנכסים'!$Q$4</c:f>
              <c:strCache>
                <c:ptCount val="1"/>
                <c:pt idx="0">
                  <c:v>קופות גמל ופיצויים</c:v>
                </c:pt>
              </c:strCache>
            </c:strRef>
          </c:tx>
          <c:spPr>
            <a:solidFill>
              <a:srgbClr val="FFFF00"/>
            </a:solidFill>
            <a:ln w="12700">
              <a:solidFill>
                <a:srgbClr val="FFFF00"/>
              </a:solid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numCache>
            </c:numRef>
          </c:cat>
          <c:val>
            <c:numRef>
              <c:f>data5!$C$2:$C$200</c:f>
              <c:numCache>
                <c:formatCode>_ * #,##0.0_ ;_ * \-#,##0.0_ ;_ * "-"??_ ;_ @_ </c:formatCode>
                <c:ptCount val="199"/>
                <c:pt idx="0">
                  <c:v>180496</c:v>
                </c:pt>
                <c:pt idx="1">
                  <c:v>189191</c:v>
                </c:pt>
                <c:pt idx="2">
                  <c:v>186017</c:v>
                </c:pt>
                <c:pt idx="3">
                  <c:v>188550</c:v>
                </c:pt>
                <c:pt idx="4">
                  <c:v>178657</c:v>
                </c:pt>
                <c:pt idx="5">
                  <c:v>181565</c:v>
                </c:pt>
                <c:pt idx="6">
                  <c:v>166894</c:v>
                </c:pt>
                <c:pt idx="7">
                  <c:v>145398</c:v>
                </c:pt>
                <c:pt idx="8">
                  <c:v>158081</c:v>
                </c:pt>
                <c:pt idx="9">
                  <c:v>167843</c:v>
                </c:pt>
                <c:pt idx="10">
                  <c:v>175949</c:v>
                </c:pt>
                <c:pt idx="11">
                  <c:v>181803</c:v>
                </c:pt>
                <c:pt idx="12">
                  <c:v>187145</c:v>
                </c:pt>
                <c:pt idx="13">
                  <c:v>182376</c:v>
                </c:pt>
                <c:pt idx="14">
                  <c:v>189189</c:v>
                </c:pt>
                <c:pt idx="15">
                  <c:v>194134</c:v>
                </c:pt>
                <c:pt idx="16">
                  <c:v>193312</c:v>
                </c:pt>
                <c:pt idx="17">
                  <c:v>188983</c:v>
                </c:pt>
                <c:pt idx="18">
                  <c:v>180930</c:v>
                </c:pt>
                <c:pt idx="19">
                  <c:v>181513</c:v>
                </c:pt>
                <c:pt idx="20">
                  <c:v>185268</c:v>
                </c:pt>
                <c:pt idx="21">
                  <c:v>181916</c:v>
                </c:pt>
                <c:pt idx="22">
                  <c:v>188241</c:v>
                </c:pt>
                <c:pt idx="23">
                  <c:v>190777</c:v>
                </c:pt>
                <c:pt idx="24">
                  <c:v>194727</c:v>
                </c:pt>
                <c:pt idx="25">
                  <c:v>195596</c:v>
                </c:pt>
                <c:pt idx="26">
                  <c:v>199125</c:v>
                </c:pt>
                <c:pt idx="27">
                  <c:v>204233</c:v>
                </c:pt>
                <c:pt idx="28">
                  <c:v>207855</c:v>
                </c:pt>
                <c:pt idx="29">
                  <c:v>208512</c:v>
                </c:pt>
                <c:pt idx="30">
                  <c:v>212115</c:v>
                </c:pt>
                <c:pt idx="31">
                  <c:v>211146</c:v>
                </c:pt>
              </c:numCache>
            </c:numRef>
          </c:val>
        </c:ser>
        <c:ser>
          <c:idx val="2"/>
          <c:order val="2"/>
          <c:tx>
            <c:strRef>
              <c:f>'[17]נתונים לגרף 1- סך הנכסים'!$R$4</c:f>
              <c:strCache>
                <c:ptCount val="1"/>
                <c:pt idx="0">
                  <c:v>חברות ביטוח</c:v>
                </c:pt>
              </c:strCache>
            </c:strRef>
          </c:tx>
          <c:spPr>
            <a:solidFill>
              <a:srgbClr val="00FF00"/>
            </a:solidFill>
            <a:ln w="12700">
              <a:solidFill>
                <a:srgbClr val="92D050"/>
              </a:solid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numCache>
            </c:numRef>
          </c:cat>
          <c:val>
            <c:numRef>
              <c:f>data5!$D$2:$D$200</c:f>
              <c:numCache>
                <c:formatCode>_ * #,##0.0_ ;_ * \-#,##0.0_ ;_ * "-"??_ ;_ @_ </c:formatCode>
                <c:ptCount val="199"/>
                <c:pt idx="0">
                  <c:v>134969</c:v>
                </c:pt>
                <c:pt idx="1">
                  <c:v>142299</c:v>
                </c:pt>
                <c:pt idx="2">
                  <c:v>143881</c:v>
                </c:pt>
                <c:pt idx="3">
                  <c:v>147211</c:v>
                </c:pt>
                <c:pt idx="4">
                  <c:v>144995</c:v>
                </c:pt>
                <c:pt idx="5">
                  <c:v>150740</c:v>
                </c:pt>
                <c:pt idx="6">
                  <c:v>147558</c:v>
                </c:pt>
                <c:pt idx="7">
                  <c:v>140994</c:v>
                </c:pt>
                <c:pt idx="8">
                  <c:v>150933</c:v>
                </c:pt>
                <c:pt idx="9">
                  <c:v>162125</c:v>
                </c:pt>
                <c:pt idx="10">
                  <c:v>172541</c:v>
                </c:pt>
                <c:pt idx="11">
                  <c:v>180818</c:v>
                </c:pt>
                <c:pt idx="12">
                  <c:v>187984</c:v>
                </c:pt>
                <c:pt idx="13">
                  <c:v>187453</c:v>
                </c:pt>
                <c:pt idx="14">
                  <c:v>198431</c:v>
                </c:pt>
                <c:pt idx="15">
                  <c:v>206796</c:v>
                </c:pt>
                <c:pt idx="16">
                  <c:v>210969</c:v>
                </c:pt>
                <c:pt idx="17">
                  <c:v>211092</c:v>
                </c:pt>
                <c:pt idx="18">
                  <c:v>206687</c:v>
                </c:pt>
                <c:pt idx="19">
                  <c:v>213754</c:v>
                </c:pt>
                <c:pt idx="20">
                  <c:v>222700</c:v>
                </c:pt>
                <c:pt idx="21">
                  <c:v>223429</c:v>
                </c:pt>
                <c:pt idx="22">
                  <c:v>234953</c:v>
                </c:pt>
                <c:pt idx="23">
                  <c:v>244321</c:v>
                </c:pt>
                <c:pt idx="24">
                  <c:v>252005</c:v>
                </c:pt>
                <c:pt idx="25">
                  <c:v>257849</c:v>
                </c:pt>
                <c:pt idx="26">
                  <c:v>269033</c:v>
                </c:pt>
                <c:pt idx="27">
                  <c:v>279143</c:v>
                </c:pt>
                <c:pt idx="28">
                  <c:v>286938</c:v>
                </c:pt>
                <c:pt idx="29">
                  <c:v>293685</c:v>
                </c:pt>
                <c:pt idx="30">
                  <c:v>302167</c:v>
                </c:pt>
                <c:pt idx="31">
                  <c:v>306088</c:v>
                </c:pt>
              </c:numCache>
            </c:numRef>
          </c:val>
        </c:ser>
        <c:ser>
          <c:idx val="3"/>
          <c:order val="3"/>
          <c:tx>
            <c:strRef>
              <c:f>'[17]נתונים לגרף 1- סך הנכסים'!$S$4</c:f>
              <c:strCache>
                <c:ptCount val="1"/>
                <c:pt idx="0">
                  <c:v>קרנות השתלמות</c:v>
                </c:pt>
              </c:strCache>
            </c:strRef>
          </c:tx>
          <c:spPr>
            <a:solidFill>
              <a:srgbClr val="FF00FF"/>
            </a:solidFill>
            <a:ln w="12700">
              <a:solidFill>
                <a:srgbClr val="FF33CC"/>
              </a:solidFill>
              <a:prstDash val="solid"/>
            </a:ln>
            <a:scene3d>
              <a:camera prst="orthographicFront"/>
              <a:lightRig rig="threePt" dir="t"/>
            </a:scene3d>
            <a:sp3d>
              <a:bevelT/>
            </a:sp3d>
          </c:spPr>
          <c:invertIfNegative val="0"/>
          <c:cat>
            <c:numRef>
              <c:f>data5!$A$2:$A$200</c:f>
              <c:numCache>
                <c:formatCode>m/d/yyyy</c:formatCode>
                <c:ptCount val="199"/>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pt idx="31">
                  <c:v>42004</c:v>
                </c:pt>
              </c:numCache>
            </c:numRef>
          </c:cat>
          <c:val>
            <c:numRef>
              <c:f>data5!$E$2:$E$200</c:f>
              <c:numCache>
                <c:formatCode>_ * #,##0.0_ ;_ * \-#,##0.0_ ;_ * "-"??_ ;_ @_ </c:formatCode>
                <c:ptCount val="199"/>
                <c:pt idx="0">
                  <c:v>82420</c:v>
                </c:pt>
                <c:pt idx="1">
                  <c:v>87245</c:v>
                </c:pt>
                <c:pt idx="2">
                  <c:v>86841</c:v>
                </c:pt>
                <c:pt idx="3">
                  <c:v>89708</c:v>
                </c:pt>
                <c:pt idx="4">
                  <c:v>85437</c:v>
                </c:pt>
                <c:pt idx="5">
                  <c:v>87950</c:v>
                </c:pt>
                <c:pt idx="6">
                  <c:v>81647</c:v>
                </c:pt>
                <c:pt idx="7">
                  <c:v>72586</c:v>
                </c:pt>
                <c:pt idx="8">
                  <c:v>79655</c:v>
                </c:pt>
                <c:pt idx="9">
                  <c:v>87204</c:v>
                </c:pt>
                <c:pt idx="10">
                  <c:v>92588</c:v>
                </c:pt>
                <c:pt idx="11">
                  <c:v>98133</c:v>
                </c:pt>
                <c:pt idx="12">
                  <c:v>102161</c:v>
                </c:pt>
                <c:pt idx="13">
                  <c:v>100755</c:v>
                </c:pt>
                <c:pt idx="14">
                  <c:v>106221</c:v>
                </c:pt>
                <c:pt idx="15">
                  <c:v>111954</c:v>
                </c:pt>
                <c:pt idx="16">
                  <c:v>112633</c:v>
                </c:pt>
                <c:pt idx="17">
                  <c:v>111482</c:v>
                </c:pt>
                <c:pt idx="18">
                  <c:v>108202</c:v>
                </c:pt>
                <c:pt idx="19">
                  <c:v>112322</c:v>
                </c:pt>
                <c:pt idx="20">
                  <c:v>116566</c:v>
                </c:pt>
                <c:pt idx="21">
                  <c:v>115478</c:v>
                </c:pt>
                <c:pt idx="22">
                  <c:v>121691</c:v>
                </c:pt>
                <c:pt idx="23">
                  <c:v>126816</c:v>
                </c:pt>
                <c:pt idx="24">
                  <c:v>129900</c:v>
                </c:pt>
                <c:pt idx="25">
                  <c:v>131391</c:v>
                </c:pt>
                <c:pt idx="26">
                  <c:v>136805</c:v>
                </c:pt>
                <c:pt idx="27">
                  <c:v>142834</c:v>
                </c:pt>
                <c:pt idx="28">
                  <c:v>147051</c:v>
                </c:pt>
                <c:pt idx="29">
                  <c:v>150457</c:v>
                </c:pt>
                <c:pt idx="30">
                  <c:v>155181</c:v>
                </c:pt>
                <c:pt idx="31">
                  <c:v>157811</c:v>
                </c:pt>
              </c:numCache>
            </c:numRef>
          </c:val>
        </c:ser>
        <c:dLbls>
          <c:showLegendKey val="0"/>
          <c:showVal val="0"/>
          <c:showCatName val="0"/>
          <c:showSerName val="0"/>
          <c:showPercent val="0"/>
          <c:showBubbleSize val="0"/>
        </c:dLbls>
        <c:gapWidth val="0"/>
        <c:overlap val="100"/>
        <c:axId val="152443904"/>
        <c:axId val="152457984"/>
      </c:barChart>
      <c:lineChart>
        <c:grouping val="standard"/>
        <c:varyColors val="0"/>
        <c:ser>
          <c:idx val="4"/>
          <c:order val="4"/>
          <c:tx>
            <c:strRef>
              <c:f>'[17]נתונים לגרף 1- סך הנכסים'!$O$4</c:f>
              <c:strCache>
                <c:ptCount val="1"/>
                <c:pt idx="0">
                  <c:v>ש"ש שנתי נע של סך הנכסים (ציר ימני)</c:v>
                </c:pt>
              </c:strCache>
            </c:strRef>
          </c:tx>
          <c:spPr>
            <a:ln>
              <a:solidFill>
                <a:srgbClr val="FF0000"/>
              </a:solidFill>
            </a:ln>
          </c:spPr>
          <c:marker>
            <c:symbol val="none"/>
          </c:marker>
          <c:dPt>
            <c:idx val="11"/>
            <c:bubble3D val="0"/>
          </c:dPt>
          <c:cat>
            <c:numRef>
              <c:f>'[17]נתונים לגרף 1- סך הנכסים'!$D$9:$D$39</c:f>
              <c:numCache>
                <c:formatCode>General</c:formatCode>
                <c:ptCount val="31"/>
                <c:pt idx="0">
                  <c:v>39172</c:v>
                </c:pt>
                <c:pt idx="1">
                  <c:v>39263</c:v>
                </c:pt>
                <c:pt idx="2">
                  <c:v>39355</c:v>
                </c:pt>
                <c:pt idx="3">
                  <c:v>39447</c:v>
                </c:pt>
                <c:pt idx="4">
                  <c:v>39538</c:v>
                </c:pt>
                <c:pt idx="5">
                  <c:v>39629</c:v>
                </c:pt>
                <c:pt idx="6">
                  <c:v>39721</c:v>
                </c:pt>
                <c:pt idx="7">
                  <c:v>39813</c:v>
                </c:pt>
                <c:pt idx="8">
                  <c:v>39903</c:v>
                </c:pt>
                <c:pt idx="9">
                  <c:v>39994</c:v>
                </c:pt>
                <c:pt idx="10">
                  <c:v>40086</c:v>
                </c:pt>
                <c:pt idx="11">
                  <c:v>40178</c:v>
                </c:pt>
                <c:pt idx="12">
                  <c:v>40268</c:v>
                </c:pt>
                <c:pt idx="13">
                  <c:v>40359</c:v>
                </c:pt>
                <c:pt idx="14">
                  <c:v>40451</c:v>
                </c:pt>
                <c:pt idx="15">
                  <c:v>40543</c:v>
                </c:pt>
                <c:pt idx="16">
                  <c:v>40633</c:v>
                </c:pt>
                <c:pt idx="17">
                  <c:v>40724</c:v>
                </c:pt>
                <c:pt idx="18">
                  <c:v>40816</c:v>
                </c:pt>
                <c:pt idx="19">
                  <c:v>40908</c:v>
                </c:pt>
                <c:pt idx="20">
                  <c:v>40999</c:v>
                </c:pt>
                <c:pt idx="21">
                  <c:v>41090</c:v>
                </c:pt>
                <c:pt idx="22">
                  <c:v>41182</c:v>
                </c:pt>
                <c:pt idx="23">
                  <c:v>41274</c:v>
                </c:pt>
                <c:pt idx="24">
                  <c:v>41364</c:v>
                </c:pt>
                <c:pt idx="25">
                  <c:v>41455</c:v>
                </c:pt>
                <c:pt idx="26">
                  <c:v>41547</c:v>
                </c:pt>
                <c:pt idx="27">
                  <c:v>41639</c:v>
                </c:pt>
                <c:pt idx="28">
                  <c:v>41729</c:v>
                </c:pt>
                <c:pt idx="29">
                  <c:v>41820</c:v>
                </c:pt>
                <c:pt idx="30">
                  <c:v>41912</c:v>
                </c:pt>
              </c:numCache>
            </c:numRef>
          </c:cat>
          <c:val>
            <c:numRef>
              <c:f>data5!$F$2:$F$200</c:f>
              <c:numCache>
                <c:formatCode>0.0%</c:formatCode>
                <c:ptCount val="199"/>
                <c:pt idx="0">
                  <c:v>9.5964282619370955E-2</c:v>
                </c:pt>
                <c:pt idx="1">
                  <c:v>0.15077072071342301</c:v>
                </c:pt>
                <c:pt idx="2">
                  <c:v>0.11967481335759089</c:v>
                </c:pt>
                <c:pt idx="3">
                  <c:v>5.2963507121079667E-2</c:v>
                </c:pt>
                <c:pt idx="4">
                  <c:v>0.16717485450343372</c:v>
                </c:pt>
                <c:pt idx="5">
                  <c:v>0.14364866450275704</c:v>
                </c:pt>
                <c:pt idx="6">
                  <c:v>0.10327991594153652</c:v>
                </c:pt>
                <c:pt idx="7">
                  <c:v>7.6100895750628617E-2</c:v>
                </c:pt>
                <c:pt idx="8">
                  <c:v>2.5150167103242804E-3</c:v>
                </c:pt>
                <c:pt idx="9">
                  <c:v>2.4750173025525735E-2</c:v>
                </c:pt>
                <c:pt idx="10">
                  <c:v>0.12752919841233634</c:v>
                </c:pt>
                <c:pt idx="11">
                  <c:v>0.23133274571880835</c:v>
                </c:pt>
                <c:pt idx="12">
                  <c:v>0.19087855435391643</c:v>
                </c:pt>
                <c:pt idx="13">
                  <c:v>0.13079000161505383</c:v>
                </c:pt>
                <c:pt idx="14">
                  <c:v>0.12243790920746833</c:v>
                </c:pt>
                <c:pt idx="15">
                  <c:v>0.10958247050559566</c:v>
                </c:pt>
                <c:pt idx="16">
                  <c:v>9.9678217119511192E-2</c:v>
                </c:pt>
                <c:pt idx="17">
                  <c:v>9.6408239483751546E-2</c:v>
                </c:pt>
                <c:pt idx="18">
                  <c:v>3.4338602821483599E-2</c:v>
                </c:pt>
                <c:pt idx="19">
                  <c:v>2.9961346922071863E-2</c:v>
                </c:pt>
                <c:pt idx="20">
                  <c:v>3.9519216194687123E-2</c:v>
                </c:pt>
                <c:pt idx="21">
                  <c:v>4.0801408170186182E-2</c:v>
                </c:pt>
                <c:pt idx="22">
                  <c:v>0.10096703119571404</c:v>
                </c:pt>
                <c:pt idx="23">
                  <c:v>0.11719852697579447</c:v>
                </c:pt>
                <c:pt idx="24">
                  <c:v>0.1012809813514679</c:v>
                </c:pt>
                <c:pt idx="25">
                  <c:v>0.11744541584088775</c:v>
                </c:pt>
                <c:pt idx="26">
                  <c:v>0.10473193546983017</c:v>
                </c:pt>
                <c:pt idx="27">
                  <c:v>0.10548748103729233</c:v>
                </c:pt>
                <c:pt idx="28">
                  <c:v>0.11762076604024108</c:v>
                </c:pt>
                <c:pt idx="29">
                  <c:v>0.13322799280944464</c:v>
                </c:pt>
                <c:pt idx="30">
                  <c:v>0.12875252854943864</c:v>
                </c:pt>
                <c:pt idx="31">
                  <c:v>9.9823960821148194E-2</c:v>
                </c:pt>
              </c:numCache>
            </c:numRef>
          </c:val>
          <c:smooth val="0"/>
        </c:ser>
        <c:dLbls>
          <c:showLegendKey val="0"/>
          <c:showVal val="0"/>
          <c:showCatName val="0"/>
          <c:showSerName val="0"/>
          <c:showPercent val="0"/>
          <c:showBubbleSize val="0"/>
        </c:dLbls>
        <c:marker val="1"/>
        <c:smooth val="0"/>
        <c:axId val="152459904"/>
        <c:axId val="152461696"/>
      </c:lineChart>
      <c:dateAx>
        <c:axId val="152443904"/>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he-IL"/>
          </a:p>
        </c:txPr>
        <c:crossAx val="152457984"/>
        <c:crosses val="autoZero"/>
        <c:auto val="1"/>
        <c:lblOffset val="100"/>
        <c:baseTimeUnit val="months"/>
        <c:majorUnit val="3"/>
        <c:majorTimeUnit val="months"/>
        <c:minorUnit val="1"/>
        <c:minorTimeUnit val="months"/>
      </c:dateAx>
      <c:valAx>
        <c:axId val="152457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52443904"/>
        <c:crosses val="autoZero"/>
        <c:crossBetween val="between"/>
        <c:dispUnits>
          <c:builtInUnit val="thousands"/>
          <c:dispUnitsLbl>
            <c:layout>
              <c:manualLayout>
                <c:xMode val="edge"/>
                <c:yMode val="edge"/>
                <c:x val="2.1716649431230611E-2"/>
                <c:y val="2.2033898305084745E-2"/>
              </c:manualLayout>
            </c:layout>
            <c:tx>
              <c:rich>
                <a:bodyPr rot="0" vert="horz"/>
                <a:lstStyle/>
                <a:p>
                  <a:pPr algn="ctr">
                    <a:defRPr sz="1000" b="0" i="0" u="none" strike="noStrike" baseline="0">
                      <a:solidFill>
                        <a:srgbClr val="000000"/>
                      </a:solidFill>
                      <a:latin typeface="Arial"/>
                      <a:ea typeface="Arial"/>
                      <a:cs typeface="Arial"/>
                    </a:defRPr>
                  </a:pPr>
                  <a:r>
                    <a:rPr lang="he-IL" sz="1400" b="1" i="0" u="none" strike="noStrike" baseline="0">
                      <a:solidFill>
                        <a:srgbClr val="003366"/>
                      </a:solidFill>
                      <a:latin typeface="Arial"/>
                      <a:cs typeface="Arial"/>
                    </a:rPr>
                    <a:t>מיליארדי ₪</a:t>
                  </a:r>
                </a:p>
              </c:rich>
            </c:tx>
            <c:spPr>
              <a:noFill/>
              <a:ln w="25400">
                <a:noFill/>
              </a:ln>
            </c:spPr>
          </c:dispUnitsLbl>
        </c:dispUnits>
      </c:valAx>
      <c:catAx>
        <c:axId val="152459904"/>
        <c:scaling>
          <c:orientation val="minMax"/>
        </c:scaling>
        <c:delete val="1"/>
        <c:axPos val="b"/>
        <c:numFmt formatCode="General" sourceLinked="1"/>
        <c:majorTickMark val="out"/>
        <c:minorTickMark val="none"/>
        <c:tickLblPos val="nextTo"/>
        <c:crossAx val="152461696"/>
        <c:crosses val="autoZero"/>
        <c:auto val="1"/>
        <c:lblAlgn val="ctr"/>
        <c:lblOffset val="100"/>
        <c:noMultiLvlLbl val="1"/>
      </c:catAx>
      <c:valAx>
        <c:axId val="152461696"/>
        <c:scaling>
          <c:orientation val="minMax"/>
        </c:scaling>
        <c:delete val="0"/>
        <c:axPos val="r"/>
        <c:numFmt formatCode="0.0%" sourceLinked="1"/>
        <c:majorTickMark val="out"/>
        <c:minorTickMark val="none"/>
        <c:tickLblPos val="nextTo"/>
        <c:txPr>
          <a:bodyPr/>
          <a:lstStyle/>
          <a:p>
            <a:pPr>
              <a:defRPr sz="1400" b="1"/>
            </a:pPr>
            <a:endParaRPr lang="he-IL"/>
          </a:p>
        </c:txPr>
        <c:crossAx val="152459904"/>
        <c:crosses val="max"/>
        <c:crossBetween val="between"/>
      </c:valAx>
      <c:spPr>
        <a:solidFill>
          <a:srgbClr val="FFFFFF"/>
        </a:solid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285"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Arial"/>
                <a:ea typeface="Arial"/>
                <a:cs typeface="Arial"/>
              </a:defRPr>
            </a:pPr>
            <a:r>
              <a:rPr lang="he-IL" sz="2000" b="1" i="0" u="sng" strike="noStrike" kern="1200" baseline="0">
                <a:solidFill>
                  <a:srgbClr val="000000"/>
                </a:solidFill>
                <a:effectLst/>
                <a:latin typeface="Arial"/>
                <a:ea typeface="Arial"/>
                <a:cs typeface="Arial"/>
              </a:rPr>
              <a:t>תרשים 6:</a:t>
            </a:r>
            <a:r>
              <a:rPr lang="he-IL" sz="2000" b="1" i="0" u="none" strike="noStrike" kern="1200" baseline="0">
                <a:solidFill>
                  <a:srgbClr val="000000"/>
                </a:solidFill>
                <a:effectLst/>
                <a:latin typeface="Arial"/>
                <a:ea typeface="Arial"/>
                <a:cs typeface="Arial"/>
              </a:rPr>
              <a:t> תנועות בנכסי מט"ח מול שינוי בנגזרים שקל/מט"ח</a:t>
            </a:r>
          </a:p>
          <a:p>
            <a:pPr>
              <a:defRPr sz="8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מיליארדי $ </a:t>
            </a:r>
            <a:r>
              <a:rPr lang="he-IL" sz="1600" b="0" i="0" u="none" strike="noStrike" baseline="0">
                <a:solidFill>
                  <a:srgbClr val="000000"/>
                </a:solidFill>
                <a:latin typeface="Arial"/>
                <a:cs typeface="Arial"/>
              </a:rPr>
              <a:t>(פעילות בשנת 2014)</a:t>
            </a:r>
            <a:endParaRPr lang="he-IL" sz="2000" b="1" i="0" u="none" strike="noStrike" baseline="0">
              <a:solidFill>
                <a:srgbClr val="FF0000"/>
              </a:solidFill>
              <a:latin typeface="Arial"/>
              <a:cs typeface="Arial"/>
            </a:endParaRPr>
          </a:p>
        </c:rich>
      </c:tx>
      <c:layout/>
      <c:overlay val="0"/>
      <c:spPr>
        <a:noFill/>
        <a:ln w="25400">
          <a:noFill/>
        </a:ln>
      </c:spPr>
    </c:title>
    <c:autoTitleDeleted val="0"/>
    <c:plotArea>
      <c:layout>
        <c:manualLayout>
          <c:layoutTarget val="inner"/>
          <c:xMode val="edge"/>
          <c:yMode val="edge"/>
          <c:x val="5.8479615656432261E-2"/>
          <c:y val="0.12038060601901887"/>
          <c:w val="0.9005860811090568"/>
          <c:h val="0.67523933122703617"/>
        </c:manualLayout>
      </c:layout>
      <c:barChart>
        <c:barDir val="col"/>
        <c:grouping val="clustered"/>
        <c:varyColors val="0"/>
        <c:ser>
          <c:idx val="0"/>
          <c:order val="1"/>
          <c:tx>
            <c:strRef>
              <c:f>data6!$B$1</c:f>
              <c:strCache>
                <c:ptCount val="1"/>
                <c:pt idx="0">
                  <c:v>סך נכסים מאזניים במט"ח</c:v>
                </c:pt>
              </c:strCache>
            </c:strRef>
          </c:tx>
          <c:spPr>
            <a:solidFill>
              <a:schemeClr val="accent3"/>
            </a:solidFill>
            <a:ln w="25400">
              <a:noFill/>
            </a:ln>
          </c:spPr>
          <c:invertIfNegative val="0"/>
          <c:dLbls>
            <c:numFmt formatCode="#,##0.0" sourceLinked="0"/>
            <c:spPr>
              <a:noFill/>
              <a:ln w="25400">
                <a:noFill/>
              </a:ln>
            </c:spPr>
            <c:txPr>
              <a:bodyPr/>
              <a:lstStyle/>
              <a:p>
                <a:pPr>
                  <a:defRPr sz="1200" b="0" i="0" u="none" strike="noStrike" baseline="0">
                    <a:solidFill>
                      <a:sysClr val="windowText" lastClr="000000"/>
                    </a:solidFill>
                    <a:latin typeface="Arial"/>
                    <a:ea typeface="Arial"/>
                    <a:cs typeface="Arial"/>
                  </a:defRPr>
                </a:pPr>
                <a:endParaRPr lang="he-IL"/>
              </a:p>
            </c:txPr>
            <c:showLegendKey val="0"/>
            <c:showVal val="1"/>
            <c:showCatName val="0"/>
            <c:showSerName val="0"/>
            <c:showPercent val="0"/>
            <c:showBubbleSize val="0"/>
            <c:showLeaderLines val="0"/>
          </c:dLbls>
          <c:cat>
            <c:numRef>
              <c:f>data6!$A$2:$A$13</c:f>
              <c:numCache>
                <c:formatCode>mm/yyyy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data6!$B$2:$B$13</c:f>
              <c:numCache>
                <c:formatCode>_ * #,##0.0_ ;_ * \-#,##0.0_ ;_ * "-"??_ ;_ @_ </c:formatCode>
                <c:ptCount val="12"/>
                <c:pt idx="0">
                  <c:v>0.43299021635908574</c:v>
                </c:pt>
                <c:pt idx="1">
                  <c:v>1.1891781449810759</c:v>
                </c:pt>
                <c:pt idx="2">
                  <c:v>0.4535399335105621</c:v>
                </c:pt>
                <c:pt idx="3">
                  <c:v>0.58336265351453909</c:v>
                </c:pt>
                <c:pt idx="4">
                  <c:v>0.820871792835001</c:v>
                </c:pt>
                <c:pt idx="5">
                  <c:v>1.640273935810115</c:v>
                </c:pt>
                <c:pt idx="6">
                  <c:v>0.82603257198098945</c:v>
                </c:pt>
                <c:pt idx="7">
                  <c:v>0.78505781232588823</c:v>
                </c:pt>
                <c:pt idx="8">
                  <c:v>0.20070052734190355</c:v>
                </c:pt>
                <c:pt idx="9">
                  <c:v>1.2275</c:v>
                </c:pt>
                <c:pt idx="10">
                  <c:v>-0.74559999999999993</c:v>
                </c:pt>
                <c:pt idx="11">
                  <c:v>-0.37140000000000001</c:v>
                </c:pt>
              </c:numCache>
            </c:numRef>
          </c:val>
        </c:ser>
        <c:ser>
          <c:idx val="2"/>
          <c:order val="2"/>
          <c:tx>
            <c:strRef>
              <c:f>data6!$C$1</c:f>
              <c:strCache>
                <c:ptCount val="1"/>
                <c:pt idx="0">
                  <c:v>שינוי בחשיפה נגזרים ש"ח/מט"ח</c:v>
                </c:pt>
              </c:strCache>
            </c:strRef>
          </c:tx>
          <c:spPr>
            <a:solidFill>
              <a:srgbClr val="FF0000"/>
            </a:solidFill>
            <a:ln w="25400">
              <a:noFill/>
            </a:ln>
          </c:spPr>
          <c:invertIfNegative val="0"/>
          <c:dLbls>
            <c:dLbl>
              <c:idx val="5"/>
              <c:layout>
                <c:manualLayout>
                  <c:x val="0"/>
                  <c:y val="1.2556217998130104E-2"/>
                </c:manualLayout>
              </c:layout>
              <c:showLegendKey val="0"/>
              <c:showVal val="1"/>
              <c:showCatName val="0"/>
              <c:showSerName val="0"/>
              <c:showPercent val="0"/>
              <c:showBubbleSize val="0"/>
            </c:dLbl>
            <c:numFmt formatCode="#,##0.0" sourceLinked="0"/>
            <c:spPr>
              <a:noFill/>
              <a:ln w="25400">
                <a:noFill/>
              </a:ln>
            </c:spPr>
            <c:txPr>
              <a:bodyPr/>
              <a:lstStyle/>
              <a:p>
                <a:pPr>
                  <a:defRPr sz="1200" b="0" i="0" u="none" strike="noStrike" baseline="0">
                    <a:solidFill>
                      <a:srgbClr val="000000"/>
                    </a:solidFill>
                    <a:latin typeface="Arial"/>
                    <a:ea typeface="Arial"/>
                    <a:cs typeface="Arial"/>
                  </a:defRPr>
                </a:pPr>
                <a:endParaRPr lang="he-IL"/>
              </a:p>
            </c:txPr>
            <c:showLegendKey val="0"/>
            <c:showVal val="1"/>
            <c:showCatName val="0"/>
            <c:showSerName val="0"/>
            <c:showPercent val="0"/>
            <c:showBubbleSize val="0"/>
            <c:showLeaderLines val="0"/>
          </c:dLbls>
          <c:cat>
            <c:numRef>
              <c:f>data6!$A$2:$A$13</c:f>
              <c:numCache>
                <c:formatCode>mm/yyyy</c:formatCode>
                <c:ptCount val="1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numCache>
            </c:numRef>
          </c:cat>
          <c:val>
            <c:numRef>
              <c:f>data6!$C$2:$C$13</c:f>
              <c:numCache>
                <c:formatCode>_ * #,##0.0_ ;_ * \-#,##0.0_ ;_ * "-"??_ ;_ @_ </c:formatCode>
                <c:ptCount val="12"/>
                <c:pt idx="0">
                  <c:v>-0.437</c:v>
                </c:pt>
                <c:pt idx="1">
                  <c:v>-1.006</c:v>
                </c:pt>
                <c:pt idx="2">
                  <c:v>-0.45800000000000002</c:v>
                </c:pt>
                <c:pt idx="3">
                  <c:v>-0.90800000000000003</c:v>
                </c:pt>
                <c:pt idx="4">
                  <c:v>-0.53800000000000003</c:v>
                </c:pt>
                <c:pt idx="5">
                  <c:v>-1.8320000000000001</c:v>
                </c:pt>
                <c:pt idx="6">
                  <c:v>-1.3560999999999985</c:v>
                </c:pt>
                <c:pt idx="7">
                  <c:v>-0.31390000000000146</c:v>
                </c:pt>
                <c:pt idx="8">
                  <c:v>1.1985999999999986</c:v>
                </c:pt>
                <c:pt idx="9">
                  <c:v>0.66570000000000074</c:v>
                </c:pt>
                <c:pt idx="10">
                  <c:v>0.33840000000000148</c:v>
                </c:pt>
                <c:pt idx="11">
                  <c:v>1.3900999999999986</c:v>
                </c:pt>
              </c:numCache>
            </c:numRef>
          </c:val>
        </c:ser>
        <c:dLbls>
          <c:showLegendKey val="0"/>
          <c:showVal val="0"/>
          <c:showCatName val="0"/>
          <c:showSerName val="0"/>
          <c:showPercent val="0"/>
          <c:showBubbleSize val="0"/>
        </c:dLbls>
        <c:gapWidth val="150"/>
        <c:axId val="152982272"/>
        <c:axId val="152983808"/>
      </c:barChart>
      <c:lineChart>
        <c:grouping val="standard"/>
        <c:varyColors val="0"/>
        <c:ser>
          <c:idx val="3"/>
          <c:order val="0"/>
          <c:tx>
            <c:strRef>
              <c:f>data6!$D$1</c:f>
              <c:strCache>
                <c:ptCount val="1"/>
                <c:pt idx="0">
                  <c:v>סה"כ תנועה במט"ח (כולל נגזרים)</c:v>
                </c:pt>
              </c:strCache>
            </c:strRef>
          </c:tx>
          <c:spPr>
            <a:ln>
              <a:solidFill>
                <a:schemeClr val="accent1"/>
              </a:solidFill>
            </a:ln>
          </c:spPr>
          <c:marker>
            <c:symbol val="none"/>
          </c:marker>
          <c:dLbls>
            <c:dLbl>
              <c:idx val="1"/>
              <c:layout>
                <c:manualLayout>
                  <c:x val="-3.1682824422922293E-2"/>
                  <c:y val="-4.1649516064662682E-2"/>
                </c:manualLayout>
              </c:layout>
              <c:dLblPos val="r"/>
              <c:showLegendKey val="0"/>
              <c:showVal val="1"/>
              <c:showCatName val="0"/>
              <c:showSerName val="0"/>
              <c:showPercent val="0"/>
              <c:showBubbleSize val="0"/>
            </c:dLbl>
            <c:dLbl>
              <c:idx val="2"/>
              <c:layout>
                <c:manualLayout>
                  <c:x val="-2.5290845530602037E-2"/>
                  <c:y val="-4.7927542674927076E-2"/>
                </c:manualLayout>
              </c:layout>
              <c:dLblPos val="r"/>
              <c:showLegendKey val="0"/>
              <c:showVal val="1"/>
              <c:showCatName val="0"/>
              <c:showSerName val="0"/>
              <c:showPercent val="0"/>
              <c:showBubbleSize val="0"/>
            </c:dLbl>
            <c:dLbl>
              <c:idx val="3"/>
              <c:layout>
                <c:manualLayout>
                  <c:x val="-4.0326010829511115E-2"/>
                  <c:y val="2.5316101111490831E-2"/>
                </c:manualLayout>
              </c:layout>
              <c:dLblPos val="r"/>
              <c:showLegendKey val="0"/>
              <c:showVal val="1"/>
              <c:showCatName val="0"/>
              <c:showSerName val="0"/>
              <c:showPercent val="0"/>
              <c:showBubbleSize val="0"/>
            </c:dLbl>
            <c:dLbl>
              <c:idx val="5"/>
              <c:layout>
                <c:manualLayout>
                  <c:x val="-4.1245022557805149E-2"/>
                  <c:y val="1.4852723427716845E-2"/>
                </c:manualLayout>
              </c:layout>
              <c:dLblPos val="r"/>
              <c:showLegendKey val="0"/>
              <c:showVal val="1"/>
              <c:showCatName val="0"/>
              <c:showSerName val="0"/>
              <c:showPercent val="0"/>
              <c:showBubbleSize val="0"/>
            </c:dLbl>
            <c:dLbl>
              <c:idx val="7"/>
              <c:layout>
                <c:manualLayout>
                  <c:x val="-3.3489966675199247E-2"/>
                  <c:y val="2.5316101111490831E-2"/>
                </c:manualLayout>
              </c:layout>
              <c:dLblPos val="r"/>
              <c:showLegendKey val="0"/>
              <c:showVal val="1"/>
              <c:showCatName val="0"/>
              <c:showSerName val="0"/>
              <c:showPercent val="0"/>
              <c:showBubbleSize val="0"/>
            </c:dLbl>
            <c:dLbl>
              <c:idx val="9"/>
              <c:layout>
                <c:manualLayout>
                  <c:x val="-1.1513201607241943E-3"/>
                  <c:y val="1.066737235420725E-2"/>
                </c:manualLayout>
              </c:layout>
              <c:dLblPos val="r"/>
              <c:showLegendKey val="0"/>
              <c:showVal val="1"/>
              <c:showCatName val="0"/>
              <c:showSerName val="0"/>
              <c:showPercent val="0"/>
              <c:showBubbleSize val="0"/>
            </c:dLbl>
            <c:numFmt formatCode="#,##0.0" sourceLinked="0"/>
            <c:txPr>
              <a:bodyPr/>
              <a:lstStyle/>
              <a:p>
                <a:pPr>
                  <a:defRPr sz="1200" b="1"/>
                </a:pPr>
                <a:endParaRPr lang="he-IL"/>
              </a:p>
            </c:txPr>
            <c:dLblPos val="t"/>
            <c:showLegendKey val="0"/>
            <c:showVal val="1"/>
            <c:showCatName val="0"/>
            <c:showSerName val="0"/>
            <c:showPercent val="0"/>
            <c:showBubbleSize val="0"/>
            <c:showLeaderLines val="0"/>
          </c:dLbls>
          <c:cat>
            <c:numRef>
              <c:f>data6!$A$2:$A$10</c:f>
              <c:numCache>
                <c:formatCode>mm/yyyy</c:formatCode>
                <c:ptCount val="9"/>
                <c:pt idx="0">
                  <c:v>41640</c:v>
                </c:pt>
                <c:pt idx="1">
                  <c:v>41671</c:v>
                </c:pt>
                <c:pt idx="2">
                  <c:v>41699</c:v>
                </c:pt>
                <c:pt idx="3">
                  <c:v>41730</c:v>
                </c:pt>
                <c:pt idx="4">
                  <c:v>41760</c:v>
                </c:pt>
                <c:pt idx="5">
                  <c:v>41791</c:v>
                </c:pt>
                <c:pt idx="6">
                  <c:v>41821</c:v>
                </c:pt>
                <c:pt idx="7">
                  <c:v>41852</c:v>
                </c:pt>
                <c:pt idx="8">
                  <c:v>41883</c:v>
                </c:pt>
              </c:numCache>
            </c:numRef>
          </c:cat>
          <c:val>
            <c:numRef>
              <c:f>data6!$D$2:$D$13</c:f>
              <c:numCache>
                <c:formatCode>_ * #,##0.0_ ;_ * \-#,##0.0_ ;_ * "-"??_ ;_ @_ </c:formatCode>
                <c:ptCount val="12"/>
                <c:pt idx="0">
                  <c:v>-4.0097836409142551E-3</c:v>
                </c:pt>
                <c:pt idx="1">
                  <c:v>0.18317814498107587</c:v>
                </c:pt>
                <c:pt idx="2">
                  <c:v>-4.4600664894379194E-3</c:v>
                </c:pt>
                <c:pt idx="3">
                  <c:v>-0.32463734648546094</c:v>
                </c:pt>
                <c:pt idx="4">
                  <c:v>0.28287179283500097</c:v>
                </c:pt>
                <c:pt idx="5">
                  <c:v>-0.19172606418988503</c:v>
                </c:pt>
                <c:pt idx="6">
                  <c:v>-0.53006742801900908</c:v>
                </c:pt>
                <c:pt idx="7">
                  <c:v>0.47115781232588677</c:v>
                </c:pt>
                <c:pt idx="8">
                  <c:v>1.3993005273419021</c:v>
                </c:pt>
                <c:pt idx="9">
                  <c:v>1.8932000000000007</c:v>
                </c:pt>
                <c:pt idx="10">
                  <c:v>-0.40719999999999845</c:v>
                </c:pt>
                <c:pt idx="11">
                  <c:v>1.0186999999999986</c:v>
                </c:pt>
              </c:numCache>
            </c:numRef>
          </c:val>
          <c:smooth val="0"/>
        </c:ser>
        <c:dLbls>
          <c:showLegendKey val="0"/>
          <c:showVal val="0"/>
          <c:showCatName val="0"/>
          <c:showSerName val="0"/>
          <c:showPercent val="0"/>
          <c:showBubbleSize val="0"/>
        </c:dLbls>
        <c:marker val="1"/>
        <c:smooth val="0"/>
        <c:axId val="152982272"/>
        <c:axId val="152983808"/>
      </c:lineChart>
      <c:catAx>
        <c:axId val="152982272"/>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52983808"/>
        <c:crosses val="autoZero"/>
        <c:auto val="0"/>
        <c:lblAlgn val="ctr"/>
        <c:lblOffset val="100"/>
        <c:tickLblSkip val="1"/>
        <c:tickMarkSkip val="1"/>
        <c:noMultiLvlLbl val="1"/>
      </c:catAx>
      <c:valAx>
        <c:axId val="152983808"/>
        <c:scaling>
          <c:orientation val="minMax"/>
          <c:max val="2"/>
          <c:min val="-2"/>
        </c:scaling>
        <c:delete val="0"/>
        <c:axPos val="l"/>
        <c:majorGridlines>
          <c:spPr>
            <a:ln w="3175">
              <a:solidFill>
                <a:srgbClr val="C0C0C0"/>
              </a:solidFill>
              <a:prstDash val="solid"/>
            </a:ln>
          </c:spPr>
        </c:majorGridlines>
        <c:numFmt formatCode="#,##0.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52982272"/>
        <c:crosses val="autoZero"/>
        <c:crossBetween val="between"/>
      </c:valAx>
      <c:spPr>
        <a:noFill/>
        <a:ln w="12700">
          <a:solidFill>
            <a:srgbClr val="808080"/>
          </a:solidFill>
          <a:prstDash val="solid"/>
        </a:ln>
      </c:spPr>
    </c:plotArea>
    <c:legend>
      <c:legendPos val="r"/>
      <c:layout>
        <c:manualLayout>
          <c:xMode val="edge"/>
          <c:yMode val="edge"/>
          <c:x val="8.7756235244463784E-2"/>
          <c:y val="0.90283338765660837"/>
          <c:w val="0.84356704783761327"/>
          <c:h val="7.3927687143682197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he-IL" sz="2000" u="sng"/>
              <a:t>תרשים 7:</a:t>
            </a:r>
            <a:r>
              <a:rPr lang="he-IL" sz="2000"/>
              <a:t> שיעור החשיפה לזרים ולמט"ח (אחוזים)</a:t>
            </a:r>
          </a:p>
        </c:rich>
      </c:tx>
      <c:layout/>
      <c:overlay val="0"/>
      <c:spPr>
        <a:noFill/>
        <a:ln w="25400">
          <a:noFill/>
        </a:ln>
      </c:spPr>
    </c:title>
    <c:autoTitleDeleted val="0"/>
    <c:plotArea>
      <c:layout>
        <c:manualLayout>
          <c:layoutTarget val="inner"/>
          <c:xMode val="edge"/>
          <c:yMode val="edge"/>
          <c:x val="7.0175538787718705E-2"/>
          <c:y val="0.12134371457414739"/>
          <c:w val="0.8792268602404103"/>
          <c:h val="0.70362781162443699"/>
        </c:manualLayout>
      </c:layout>
      <c:lineChart>
        <c:grouping val="standard"/>
        <c:varyColors val="0"/>
        <c:ser>
          <c:idx val="0"/>
          <c:order val="0"/>
          <c:tx>
            <c:strRef>
              <c:f>data7!$E$1</c:f>
              <c:strCache>
                <c:ptCount val="1"/>
                <c:pt idx="0">
                  <c:v>שיעור חשיפה לזרים</c:v>
                </c:pt>
              </c:strCache>
            </c:strRef>
          </c:tx>
          <c:spPr>
            <a:ln w="38100">
              <a:solidFill>
                <a:srgbClr val="00008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t"/>
            <c:showLegendKey val="0"/>
            <c:showVal val="1"/>
            <c:showCatName val="0"/>
            <c:showSerName val="0"/>
            <c:showPercent val="0"/>
            <c:showBubbleSize val="0"/>
            <c:showLeaderLines val="0"/>
          </c:dLbls>
          <c:cat>
            <c:numRef>
              <c:f>data7!$A$2:$A$13</c:f>
              <c:numCache>
                <c:formatCode>m/d/yyyy</c:formatCode>
                <c:ptCount val="12"/>
                <c:pt idx="0">
                  <c:v>39082</c:v>
                </c:pt>
                <c:pt idx="1">
                  <c:v>39447</c:v>
                </c:pt>
                <c:pt idx="2">
                  <c:v>39813</c:v>
                </c:pt>
                <c:pt idx="3">
                  <c:v>40178</c:v>
                </c:pt>
                <c:pt idx="4">
                  <c:v>40543</c:v>
                </c:pt>
                <c:pt idx="5">
                  <c:v>40908</c:v>
                </c:pt>
                <c:pt idx="6">
                  <c:v>41273</c:v>
                </c:pt>
                <c:pt idx="7">
                  <c:v>41638</c:v>
                </c:pt>
                <c:pt idx="8">
                  <c:v>41729</c:v>
                </c:pt>
                <c:pt idx="9">
                  <c:v>41820</c:v>
                </c:pt>
                <c:pt idx="10">
                  <c:v>41912</c:v>
                </c:pt>
                <c:pt idx="11">
                  <c:v>42004</c:v>
                </c:pt>
              </c:numCache>
            </c:numRef>
          </c:cat>
          <c:val>
            <c:numRef>
              <c:f>data7!$E$2:$E$13</c:f>
              <c:numCache>
                <c:formatCode>0.0%</c:formatCode>
                <c:ptCount val="12"/>
                <c:pt idx="0">
                  <c:v>8.5928783633653763E-2</c:v>
                </c:pt>
                <c:pt idx="1">
                  <c:v>0.11395393095282434</c:v>
                </c:pt>
                <c:pt idx="2">
                  <c:v>7.3017079272389596E-2</c:v>
                </c:pt>
                <c:pt idx="3">
                  <c:v>0.10893795115550094</c:v>
                </c:pt>
                <c:pt idx="4">
                  <c:v>0.13646910258088191</c:v>
                </c:pt>
                <c:pt idx="5">
                  <c:v>0.15866700666615643</c:v>
                </c:pt>
                <c:pt idx="6">
                  <c:v>0.17583825382936244</c:v>
                </c:pt>
                <c:pt idx="7">
                  <c:v>0.20549974605168911</c:v>
                </c:pt>
                <c:pt idx="8">
                  <c:v>0.20964177419649446</c:v>
                </c:pt>
                <c:pt idx="9">
                  <c:v>0.21948689501384661</c:v>
                </c:pt>
                <c:pt idx="10">
                  <c:v>0.22774566546351113</c:v>
                </c:pt>
                <c:pt idx="11">
                  <c:v>0.2392388828556635</c:v>
                </c:pt>
              </c:numCache>
            </c:numRef>
          </c:val>
          <c:smooth val="0"/>
        </c:ser>
        <c:ser>
          <c:idx val="1"/>
          <c:order val="1"/>
          <c:tx>
            <c:strRef>
              <c:f>data7!$F$1</c:f>
              <c:strCache>
                <c:ptCount val="1"/>
                <c:pt idx="0">
                  <c:v>שיעור חשיפה למט"ח (כולל נגזרים)</c:v>
                </c:pt>
              </c:strCache>
            </c:strRef>
          </c:tx>
          <c:spPr>
            <a:ln w="38100">
              <a:solidFill>
                <a:srgbClr val="008000"/>
              </a:solidFill>
              <a:prstDash val="solid"/>
            </a:ln>
          </c:spPr>
          <c:marker>
            <c:symbol val="none"/>
          </c:marker>
          <c:dLbls>
            <c:spPr>
              <a:noFill/>
              <a:ln w="25400">
                <a:noFill/>
              </a:ln>
            </c:spPr>
            <c:txPr>
              <a:bodyPr/>
              <a:lstStyle/>
              <a:p>
                <a:pPr>
                  <a:defRPr sz="1200" b="1" i="0" u="none" strike="noStrike" baseline="0">
                    <a:solidFill>
                      <a:srgbClr val="000000"/>
                    </a:solidFill>
                    <a:latin typeface="Arial"/>
                    <a:ea typeface="Arial"/>
                    <a:cs typeface="Arial"/>
                  </a:defRPr>
                </a:pPr>
                <a:endParaRPr lang="he-IL"/>
              </a:p>
            </c:txPr>
            <c:dLblPos val="b"/>
            <c:showLegendKey val="0"/>
            <c:showVal val="1"/>
            <c:showCatName val="0"/>
            <c:showSerName val="0"/>
            <c:showPercent val="0"/>
            <c:showBubbleSize val="0"/>
            <c:showLeaderLines val="0"/>
          </c:dLbls>
          <c:cat>
            <c:numRef>
              <c:f>data7!$A$2:$A$13</c:f>
              <c:numCache>
                <c:formatCode>m/d/yyyy</c:formatCode>
                <c:ptCount val="12"/>
                <c:pt idx="0">
                  <c:v>39082</c:v>
                </c:pt>
                <c:pt idx="1">
                  <c:v>39447</c:v>
                </c:pt>
                <c:pt idx="2">
                  <c:v>39813</c:v>
                </c:pt>
                <c:pt idx="3">
                  <c:v>40178</c:v>
                </c:pt>
                <c:pt idx="4">
                  <c:v>40543</c:v>
                </c:pt>
                <c:pt idx="5">
                  <c:v>40908</c:v>
                </c:pt>
                <c:pt idx="6">
                  <c:v>41273</c:v>
                </c:pt>
                <c:pt idx="7">
                  <c:v>41638</c:v>
                </c:pt>
                <c:pt idx="8">
                  <c:v>41729</c:v>
                </c:pt>
                <c:pt idx="9">
                  <c:v>41820</c:v>
                </c:pt>
                <c:pt idx="10">
                  <c:v>41912</c:v>
                </c:pt>
                <c:pt idx="11">
                  <c:v>42004</c:v>
                </c:pt>
              </c:numCache>
            </c:numRef>
          </c:cat>
          <c:val>
            <c:numRef>
              <c:f>data7!$F$2:$F$13</c:f>
              <c:numCache>
                <c:formatCode>0.0%</c:formatCode>
                <c:ptCount val="12"/>
                <c:pt idx="0">
                  <c:v>9.8545995977744744E-2</c:v>
                </c:pt>
                <c:pt idx="1">
                  <c:v>0.11753484515407883</c:v>
                </c:pt>
                <c:pt idx="2">
                  <c:v>7.603774845397758E-2</c:v>
                </c:pt>
                <c:pt idx="3">
                  <c:v>8.3783875628275897E-2</c:v>
                </c:pt>
                <c:pt idx="4">
                  <c:v>8.7610830477842752E-2</c:v>
                </c:pt>
                <c:pt idx="5">
                  <c:v>0.10825612124171778</c:v>
                </c:pt>
                <c:pt idx="6">
                  <c:v>0.12577340836787679</c:v>
                </c:pt>
                <c:pt idx="7">
                  <c:v>0.12369012030620573</c:v>
                </c:pt>
                <c:pt idx="8">
                  <c:v>0.12541014442408274</c:v>
                </c:pt>
                <c:pt idx="9">
                  <c:v>0.12582454267802012</c:v>
                </c:pt>
                <c:pt idx="10">
                  <c:v>0.12756317348880777</c:v>
                </c:pt>
                <c:pt idx="11">
                  <c:v>0.14166985865329948</c:v>
                </c:pt>
              </c:numCache>
            </c:numRef>
          </c:val>
          <c:smooth val="0"/>
        </c:ser>
        <c:dLbls>
          <c:showLegendKey val="0"/>
          <c:showVal val="0"/>
          <c:showCatName val="0"/>
          <c:showSerName val="0"/>
          <c:showPercent val="0"/>
          <c:showBubbleSize val="0"/>
        </c:dLbls>
        <c:marker val="1"/>
        <c:smooth val="0"/>
        <c:axId val="152683648"/>
        <c:axId val="152685184"/>
      </c:lineChart>
      <c:catAx>
        <c:axId val="152683648"/>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52685184"/>
        <c:crosses val="autoZero"/>
        <c:auto val="0"/>
        <c:lblAlgn val="ctr"/>
        <c:lblOffset val="100"/>
        <c:tickLblSkip val="1"/>
        <c:tickMarkSkip val="1"/>
        <c:noMultiLvlLbl val="1"/>
      </c:catAx>
      <c:valAx>
        <c:axId val="152685184"/>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52683648"/>
        <c:crosses val="autoZero"/>
        <c:crossBetween val="between"/>
      </c:valAx>
      <c:spPr>
        <a:noFill/>
        <a:ln w="12700">
          <a:solidFill>
            <a:srgbClr val="808080"/>
          </a:solidFill>
          <a:prstDash val="solid"/>
        </a:ln>
      </c:spPr>
    </c:plotArea>
    <c:legend>
      <c:legendPos val="b"/>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he-IL"/>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8:</a:t>
            </a:r>
            <a:r>
              <a:rPr lang="he-IL" sz="2000" b="1" i="0" u="none" strike="noStrike" baseline="0">
                <a:solidFill>
                  <a:srgbClr val="000000"/>
                </a:solidFill>
                <a:latin typeface="Arial"/>
                <a:cs typeface="Arial"/>
              </a:rPr>
              <a:t> הפקדות נטו בקרנות הנאמנות לפי התמחות</a:t>
            </a:r>
          </a:p>
          <a:p>
            <a:pPr rtl="1">
              <a:defRPr sz="1000" b="0" i="0" u="none" strike="noStrike" baseline="0">
                <a:solidFill>
                  <a:srgbClr val="000000"/>
                </a:solidFill>
                <a:latin typeface="Arial"/>
                <a:ea typeface="Arial"/>
                <a:cs typeface="Arial"/>
              </a:defRPr>
            </a:pPr>
            <a:r>
              <a:rPr lang="en-US" sz="1400" b="1" i="0" u="none" strike="noStrike" baseline="0">
                <a:solidFill>
                  <a:srgbClr val="000000"/>
                </a:solidFill>
                <a:latin typeface="Arial"/>
                <a:cs typeface="Arial"/>
              </a:rPr>
              <a:t>2013-2014</a:t>
            </a:r>
            <a:r>
              <a:rPr lang="he-IL" sz="1400" b="1" i="0" u="none" strike="noStrike" baseline="0">
                <a:solidFill>
                  <a:srgbClr val="000000"/>
                </a:solidFill>
                <a:latin typeface="Arial"/>
                <a:cs typeface="Arial"/>
              </a:rPr>
              <a:t>,</a:t>
            </a:r>
            <a:r>
              <a:rPr lang="he-IL" sz="2000" b="1" i="0" u="none" strike="noStrike" baseline="0">
                <a:solidFill>
                  <a:srgbClr val="000000"/>
                </a:solidFill>
                <a:latin typeface="Arial"/>
                <a:cs typeface="Arial"/>
              </a:rPr>
              <a:t> </a:t>
            </a:r>
            <a:r>
              <a:rPr lang="he-IL" sz="1400" b="1" i="0" u="none" strike="noStrike" baseline="0">
                <a:solidFill>
                  <a:srgbClr val="000000"/>
                </a:solidFill>
                <a:latin typeface="Arial"/>
                <a:cs typeface="Arial"/>
              </a:rPr>
              <a:t>מיליארדי ש"ח</a:t>
            </a:r>
          </a:p>
        </c:rich>
      </c:tx>
      <c:layout/>
      <c:overlay val="1"/>
      <c:spPr>
        <a:noFill/>
        <a:ln w="25400">
          <a:noFill/>
        </a:ln>
      </c:spPr>
    </c:title>
    <c:autoTitleDeleted val="0"/>
    <c:plotArea>
      <c:layout>
        <c:manualLayout>
          <c:layoutTarget val="inner"/>
          <c:xMode val="edge"/>
          <c:yMode val="edge"/>
          <c:x val="7.0967689383654636E-2"/>
          <c:y val="0.18639469840025652"/>
          <c:w val="0.91684257398859625"/>
          <c:h val="0.58987654540919943"/>
        </c:manualLayout>
      </c:layout>
      <c:barChart>
        <c:barDir val="col"/>
        <c:grouping val="stacked"/>
        <c:varyColors val="0"/>
        <c:ser>
          <c:idx val="3"/>
          <c:order val="0"/>
          <c:tx>
            <c:strRef>
              <c:f>data8!$B$1</c:f>
              <c:strCache>
                <c:ptCount val="1"/>
                <c:pt idx="0">
                  <c:v>אג"ח מדינה</c:v>
                </c:pt>
              </c:strCache>
            </c:strRef>
          </c:tx>
          <c:spPr>
            <a:solidFill>
              <a:srgbClr val="EC82D5"/>
            </a:solidFill>
            <a:ln w="9525">
              <a:solidFill>
                <a:srgbClr val="EC82D5"/>
              </a:solidFill>
              <a:prstDash val="solid"/>
            </a:ln>
          </c:spPr>
          <c:invertIfNegative val="0"/>
          <c:cat>
            <c:numRef>
              <c:f>data8!$A$2:$A$9</c:f>
              <c:numCache>
                <c:formatCode>mm/yyyy</c:formatCode>
                <c:ptCount val="8"/>
                <c:pt idx="0">
                  <c:v>41364</c:v>
                </c:pt>
                <c:pt idx="1">
                  <c:v>41455</c:v>
                </c:pt>
                <c:pt idx="2">
                  <c:v>41547</c:v>
                </c:pt>
                <c:pt idx="3">
                  <c:v>41639</c:v>
                </c:pt>
                <c:pt idx="4">
                  <c:v>41729</c:v>
                </c:pt>
                <c:pt idx="5">
                  <c:v>41820</c:v>
                </c:pt>
                <c:pt idx="6">
                  <c:v>41912</c:v>
                </c:pt>
                <c:pt idx="7">
                  <c:v>42004</c:v>
                </c:pt>
              </c:numCache>
            </c:numRef>
          </c:cat>
          <c:val>
            <c:numRef>
              <c:f>data8!$B$2:$B$9</c:f>
              <c:numCache>
                <c:formatCode>_ * #,##0_ ;_ * \-#,##0_ ;_ * "-"??_ ;_ @_ </c:formatCode>
                <c:ptCount val="8"/>
                <c:pt idx="0">
                  <c:v>-807</c:v>
                </c:pt>
                <c:pt idx="1">
                  <c:v>-640</c:v>
                </c:pt>
                <c:pt idx="2">
                  <c:v>-1455</c:v>
                </c:pt>
                <c:pt idx="3">
                  <c:v>773</c:v>
                </c:pt>
                <c:pt idx="4">
                  <c:v>3791</c:v>
                </c:pt>
                <c:pt idx="5">
                  <c:v>4859</c:v>
                </c:pt>
                <c:pt idx="6">
                  <c:v>4665</c:v>
                </c:pt>
                <c:pt idx="7">
                  <c:v>228</c:v>
                </c:pt>
              </c:numCache>
            </c:numRef>
          </c:val>
        </c:ser>
        <c:ser>
          <c:idx val="0"/>
          <c:order val="1"/>
          <c:tx>
            <c:strRef>
              <c:f>data8!$C$1</c:f>
              <c:strCache>
                <c:ptCount val="1"/>
                <c:pt idx="0">
                  <c:v>אג"ח שקליות בארץ</c:v>
                </c:pt>
              </c:strCache>
            </c:strRef>
          </c:tx>
          <c:spPr>
            <a:solidFill>
              <a:srgbClr val="FFC000"/>
            </a:solidFill>
            <a:ln>
              <a:solidFill>
                <a:srgbClr val="FFC000"/>
              </a:solidFill>
            </a:ln>
          </c:spPr>
          <c:invertIfNegative val="0"/>
          <c:cat>
            <c:numRef>
              <c:f>data8!$A$2:$A$9</c:f>
              <c:numCache>
                <c:formatCode>mm/yyyy</c:formatCode>
                <c:ptCount val="8"/>
                <c:pt idx="0">
                  <c:v>41364</c:v>
                </c:pt>
                <c:pt idx="1">
                  <c:v>41455</c:v>
                </c:pt>
                <c:pt idx="2">
                  <c:v>41547</c:v>
                </c:pt>
                <c:pt idx="3">
                  <c:v>41639</c:v>
                </c:pt>
                <c:pt idx="4">
                  <c:v>41729</c:v>
                </c:pt>
                <c:pt idx="5">
                  <c:v>41820</c:v>
                </c:pt>
                <c:pt idx="6">
                  <c:v>41912</c:v>
                </c:pt>
                <c:pt idx="7">
                  <c:v>42004</c:v>
                </c:pt>
              </c:numCache>
            </c:numRef>
          </c:cat>
          <c:val>
            <c:numRef>
              <c:f>data8!$C$2:$C$9</c:f>
              <c:numCache>
                <c:formatCode>_ * #,##0_ ;_ * \-#,##0_ ;_ * "-"??_ ;_ @_ </c:formatCode>
                <c:ptCount val="8"/>
                <c:pt idx="0">
                  <c:v>-999</c:v>
                </c:pt>
                <c:pt idx="1">
                  <c:v>542</c:v>
                </c:pt>
                <c:pt idx="2">
                  <c:v>1668</c:v>
                </c:pt>
                <c:pt idx="3">
                  <c:v>1907</c:v>
                </c:pt>
                <c:pt idx="4">
                  <c:v>3</c:v>
                </c:pt>
                <c:pt idx="5">
                  <c:v>-309</c:v>
                </c:pt>
                <c:pt idx="6">
                  <c:v>378</c:v>
                </c:pt>
                <c:pt idx="7">
                  <c:v>-1641</c:v>
                </c:pt>
              </c:numCache>
            </c:numRef>
          </c:val>
        </c:ser>
        <c:ser>
          <c:idx val="1"/>
          <c:order val="2"/>
          <c:tx>
            <c:strRef>
              <c:f>data8!$D$1</c:f>
              <c:strCache>
                <c:ptCount val="1"/>
                <c:pt idx="0">
                  <c:v>אג"ח אחר בארץ</c:v>
                </c:pt>
              </c:strCache>
            </c:strRef>
          </c:tx>
          <c:spPr>
            <a:solidFill>
              <a:srgbClr val="FFFF00"/>
            </a:solidFill>
            <a:ln>
              <a:solidFill>
                <a:srgbClr val="FFFF00"/>
              </a:solidFill>
            </a:ln>
          </c:spPr>
          <c:invertIfNegative val="0"/>
          <c:cat>
            <c:numRef>
              <c:f>data8!$A$2:$A$9</c:f>
              <c:numCache>
                <c:formatCode>mm/yyyy</c:formatCode>
                <c:ptCount val="8"/>
                <c:pt idx="0">
                  <c:v>41364</c:v>
                </c:pt>
                <c:pt idx="1">
                  <c:v>41455</c:v>
                </c:pt>
                <c:pt idx="2">
                  <c:v>41547</c:v>
                </c:pt>
                <c:pt idx="3">
                  <c:v>41639</c:v>
                </c:pt>
                <c:pt idx="4">
                  <c:v>41729</c:v>
                </c:pt>
                <c:pt idx="5">
                  <c:v>41820</c:v>
                </c:pt>
                <c:pt idx="6">
                  <c:v>41912</c:v>
                </c:pt>
                <c:pt idx="7">
                  <c:v>42004</c:v>
                </c:pt>
              </c:numCache>
            </c:numRef>
          </c:cat>
          <c:val>
            <c:numRef>
              <c:f>data8!$D$2:$D$9</c:f>
              <c:numCache>
                <c:formatCode>_ * #,##0_ ;_ * \-#,##0_ ;_ * "-"??_ ;_ @_ </c:formatCode>
                <c:ptCount val="8"/>
                <c:pt idx="0">
                  <c:v>8618</c:v>
                </c:pt>
                <c:pt idx="1">
                  <c:v>7422</c:v>
                </c:pt>
                <c:pt idx="2">
                  <c:v>5011</c:v>
                </c:pt>
                <c:pt idx="3">
                  <c:v>8805</c:v>
                </c:pt>
                <c:pt idx="4">
                  <c:v>10194</c:v>
                </c:pt>
                <c:pt idx="5">
                  <c:v>7303</c:v>
                </c:pt>
                <c:pt idx="6">
                  <c:v>10</c:v>
                </c:pt>
                <c:pt idx="7">
                  <c:v>-3413</c:v>
                </c:pt>
              </c:numCache>
            </c:numRef>
          </c:val>
        </c:ser>
        <c:ser>
          <c:idx val="2"/>
          <c:order val="3"/>
          <c:tx>
            <c:strRef>
              <c:f>data8!$E$1</c:f>
              <c:strCache>
                <c:ptCount val="1"/>
                <c:pt idx="0">
                  <c:v>אג"ח חו"ל</c:v>
                </c:pt>
              </c:strCache>
            </c:strRef>
          </c:tx>
          <c:spPr>
            <a:solidFill>
              <a:srgbClr val="7030A0"/>
            </a:solidFill>
            <a:ln>
              <a:solidFill>
                <a:srgbClr val="7030A0"/>
              </a:solidFill>
            </a:ln>
          </c:spPr>
          <c:invertIfNegative val="0"/>
          <c:cat>
            <c:numRef>
              <c:f>data8!$A$2:$A$9</c:f>
              <c:numCache>
                <c:formatCode>mm/yyyy</c:formatCode>
                <c:ptCount val="8"/>
                <c:pt idx="0">
                  <c:v>41364</c:v>
                </c:pt>
                <c:pt idx="1">
                  <c:v>41455</c:v>
                </c:pt>
                <c:pt idx="2">
                  <c:v>41547</c:v>
                </c:pt>
                <c:pt idx="3">
                  <c:v>41639</c:v>
                </c:pt>
                <c:pt idx="4">
                  <c:v>41729</c:v>
                </c:pt>
                <c:pt idx="5">
                  <c:v>41820</c:v>
                </c:pt>
                <c:pt idx="6">
                  <c:v>41912</c:v>
                </c:pt>
                <c:pt idx="7">
                  <c:v>42004</c:v>
                </c:pt>
              </c:numCache>
            </c:numRef>
          </c:cat>
          <c:val>
            <c:numRef>
              <c:f>data8!$E$2:$E$9</c:f>
              <c:numCache>
                <c:formatCode>_ * #,##0_ ;_ * \-#,##0_ ;_ * "-"??_ ;_ @_ </c:formatCode>
                <c:ptCount val="8"/>
                <c:pt idx="0">
                  <c:v>-208</c:v>
                </c:pt>
                <c:pt idx="1">
                  <c:v>-596</c:v>
                </c:pt>
                <c:pt idx="2">
                  <c:v>-642</c:v>
                </c:pt>
                <c:pt idx="3">
                  <c:v>-518</c:v>
                </c:pt>
                <c:pt idx="4">
                  <c:v>127</c:v>
                </c:pt>
                <c:pt idx="5">
                  <c:v>265</c:v>
                </c:pt>
                <c:pt idx="6">
                  <c:v>1053</c:v>
                </c:pt>
                <c:pt idx="7">
                  <c:v>2859</c:v>
                </c:pt>
              </c:numCache>
            </c:numRef>
          </c:val>
        </c:ser>
        <c:ser>
          <c:idx val="4"/>
          <c:order val="4"/>
          <c:tx>
            <c:strRef>
              <c:f>data8!$F$1</c:f>
              <c:strCache>
                <c:ptCount val="1"/>
                <c:pt idx="0">
                  <c:v>מניות בארץ + חו"ל</c:v>
                </c:pt>
              </c:strCache>
            </c:strRef>
          </c:tx>
          <c:spPr>
            <a:solidFill>
              <a:srgbClr val="00B050"/>
            </a:solidFill>
            <a:ln>
              <a:solidFill>
                <a:srgbClr val="00B050"/>
              </a:solidFill>
            </a:ln>
          </c:spPr>
          <c:invertIfNegative val="0"/>
          <c:cat>
            <c:numRef>
              <c:f>data8!$A$2:$A$9</c:f>
              <c:numCache>
                <c:formatCode>mm/yyyy</c:formatCode>
                <c:ptCount val="8"/>
                <c:pt idx="0">
                  <c:v>41364</c:v>
                </c:pt>
                <c:pt idx="1">
                  <c:v>41455</c:v>
                </c:pt>
                <c:pt idx="2">
                  <c:v>41547</c:v>
                </c:pt>
                <c:pt idx="3">
                  <c:v>41639</c:v>
                </c:pt>
                <c:pt idx="4">
                  <c:v>41729</c:v>
                </c:pt>
                <c:pt idx="5">
                  <c:v>41820</c:v>
                </c:pt>
                <c:pt idx="6">
                  <c:v>41912</c:v>
                </c:pt>
                <c:pt idx="7">
                  <c:v>42004</c:v>
                </c:pt>
              </c:numCache>
            </c:numRef>
          </c:cat>
          <c:val>
            <c:numRef>
              <c:f>data8!$F$2:$F$9</c:f>
              <c:numCache>
                <c:formatCode>_ * #,##0_ ;_ * \-#,##0_ ;_ * "-"??_ ;_ @_ </c:formatCode>
                <c:ptCount val="8"/>
                <c:pt idx="0">
                  <c:v>889</c:v>
                </c:pt>
                <c:pt idx="1">
                  <c:v>763</c:v>
                </c:pt>
                <c:pt idx="2">
                  <c:v>1159</c:v>
                </c:pt>
                <c:pt idx="3">
                  <c:v>1858</c:v>
                </c:pt>
                <c:pt idx="4">
                  <c:v>2044</c:v>
                </c:pt>
                <c:pt idx="5">
                  <c:v>806</c:v>
                </c:pt>
                <c:pt idx="6">
                  <c:v>807</c:v>
                </c:pt>
                <c:pt idx="7">
                  <c:v>433</c:v>
                </c:pt>
              </c:numCache>
            </c:numRef>
          </c:val>
        </c:ser>
        <c:ser>
          <c:idx val="5"/>
          <c:order val="5"/>
          <c:tx>
            <c:strRef>
              <c:f>data8!$G$1</c:f>
              <c:strCache>
                <c:ptCount val="1"/>
                <c:pt idx="0">
                  <c:v>כספיות שקליות</c:v>
                </c:pt>
              </c:strCache>
            </c:strRef>
          </c:tx>
          <c:spPr>
            <a:solidFill>
              <a:srgbClr val="00B0F0"/>
            </a:solidFill>
            <a:ln>
              <a:solidFill>
                <a:srgbClr val="00B0F0"/>
              </a:solidFill>
            </a:ln>
          </c:spPr>
          <c:invertIfNegative val="0"/>
          <c:cat>
            <c:numRef>
              <c:f>data8!$A$2:$A$9</c:f>
              <c:numCache>
                <c:formatCode>mm/yyyy</c:formatCode>
                <c:ptCount val="8"/>
                <c:pt idx="0">
                  <c:v>41364</c:v>
                </c:pt>
                <c:pt idx="1">
                  <c:v>41455</c:v>
                </c:pt>
                <c:pt idx="2">
                  <c:v>41547</c:v>
                </c:pt>
                <c:pt idx="3">
                  <c:v>41639</c:v>
                </c:pt>
                <c:pt idx="4">
                  <c:v>41729</c:v>
                </c:pt>
                <c:pt idx="5">
                  <c:v>41820</c:v>
                </c:pt>
                <c:pt idx="6">
                  <c:v>41912</c:v>
                </c:pt>
                <c:pt idx="7">
                  <c:v>42004</c:v>
                </c:pt>
              </c:numCache>
            </c:numRef>
          </c:cat>
          <c:val>
            <c:numRef>
              <c:f>data8!$G$2:$G$9</c:f>
              <c:numCache>
                <c:formatCode>_ * #,##0_ ;_ * \-#,##0_ ;_ * "-"??_ ;_ @_ </c:formatCode>
                <c:ptCount val="8"/>
                <c:pt idx="0">
                  <c:v>9471</c:v>
                </c:pt>
                <c:pt idx="1">
                  <c:v>6547</c:v>
                </c:pt>
                <c:pt idx="2">
                  <c:v>4811</c:v>
                </c:pt>
                <c:pt idx="3">
                  <c:v>-2902</c:v>
                </c:pt>
                <c:pt idx="4">
                  <c:v>-1790</c:v>
                </c:pt>
                <c:pt idx="5">
                  <c:v>-1201</c:v>
                </c:pt>
                <c:pt idx="6">
                  <c:v>-625</c:v>
                </c:pt>
                <c:pt idx="7">
                  <c:v>-4081</c:v>
                </c:pt>
              </c:numCache>
            </c:numRef>
          </c:val>
        </c:ser>
        <c:dLbls>
          <c:showLegendKey val="0"/>
          <c:showVal val="0"/>
          <c:showCatName val="0"/>
          <c:showSerName val="0"/>
          <c:showPercent val="0"/>
          <c:showBubbleSize val="0"/>
        </c:dLbls>
        <c:gapWidth val="150"/>
        <c:overlap val="100"/>
        <c:axId val="152630016"/>
        <c:axId val="152631936"/>
      </c:barChart>
      <c:lineChart>
        <c:grouping val="standard"/>
        <c:varyColors val="0"/>
        <c:ser>
          <c:idx val="6"/>
          <c:order val="6"/>
          <c:tx>
            <c:strRef>
              <c:f>data8!$I$1</c:f>
              <c:strCache>
                <c:ptCount val="1"/>
                <c:pt idx="0">
                  <c:v>סך הכול הצבירה</c:v>
                </c:pt>
              </c:strCache>
            </c:strRef>
          </c:tx>
          <c:spPr>
            <a:ln>
              <a:solidFill>
                <a:srgbClr val="FF0000"/>
              </a:solidFill>
            </a:ln>
          </c:spPr>
          <c:marker>
            <c:spPr>
              <a:solidFill>
                <a:srgbClr val="FF0000"/>
              </a:solidFill>
            </c:spPr>
          </c:marker>
          <c:cat>
            <c:numRef>
              <c:f>data8!$A$2:$A$9</c:f>
              <c:numCache>
                <c:formatCode>mm/yyyy</c:formatCode>
                <c:ptCount val="8"/>
                <c:pt idx="0">
                  <c:v>41364</c:v>
                </c:pt>
                <c:pt idx="1">
                  <c:v>41455</c:v>
                </c:pt>
                <c:pt idx="2">
                  <c:v>41547</c:v>
                </c:pt>
                <c:pt idx="3">
                  <c:v>41639</c:v>
                </c:pt>
                <c:pt idx="4">
                  <c:v>41729</c:v>
                </c:pt>
                <c:pt idx="5">
                  <c:v>41820</c:v>
                </c:pt>
                <c:pt idx="6">
                  <c:v>41912</c:v>
                </c:pt>
                <c:pt idx="7">
                  <c:v>42004</c:v>
                </c:pt>
              </c:numCache>
            </c:numRef>
          </c:cat>
          <c:val>
            <c:numRef>
              <c:f>data8!$I$2:$I$9</c:f>
              <c:numCache>
                <c:formatCode>_ * #,##0_ ;_ * \-#,##0_ ;_ * "-"??_ ;_ @_ </c:formatCode>
                <c:ptCount val="8"/>
                <c:pt idx="0">
                  <c:v>17065</c:v>
                </c:pt>
                <c:pt idx="1">
                  <c:v>14567</c:v>
                </c:pt>
                <c:pt idx="2">
                  <c:v>10826</c:v>
                </c:pt>
                <c:pt idx="3">
                  <c:v>10033</c:v>
                </c:pt>
                <c:pt idx="4">
                  <c:v>14548</c:v>
                </c:pt>
                <c:pt idx="5">
                  <c:v>11804</c:v>
                </c:pt>
                <c:pt idx="6">
                  <c:v>6229</c:v>
                </c:pt>
                <c:pt idx="7">
                  <c:v>-5872</c:v>
                </c:pt>
              </c:numCache>
            </c:numRef>
          </c:val>
          <c:smooth val="0"/>
        </c:ser>
        <c:dLbls>
          <c:showLegendKey val="0"/>
          <c:showVal val="0"/>
          <c:showCatName val="0"/>
          <c:showSerName val="0"/>
          <c:showPercent val="0"/>
          <c:showBubbleSize val="0"/>
        </c:dLbls>
        <c:marker val="1"/>
        <c:smooth val="0"/>
        <c:axId val="152630016"/>
        <c:axId val="152631936"/>
      </c:lineChart>
      <c:catAx>
        <c:axId val="152630016"/>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52631936"/>
        <c:crosses val="autoZero"/>
        <c:auto val="0"/>
        <c:lblAlgn val="ctr"/>
        <c:lblOffset val="100"/>
        <c:tickLblSkip val="1"/>
        <c:tickMarkSkip val="1"/>
        <c:noMultiLvlLbl val="1"/>
      </c:catAx>
      <c:valAx>
        <c:axId val="152631936"/>
        <c:scaling>
          <c:orientation val="minMax"/>
          <c:max val="2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52630016"/>
        <c:crosses val="autoZero"/>
        <c:crossBetween val="between"/>
        <c:dispUnits>
          <c:builtInUnit val="thousands"/>
        </c:dispUnits>
      </c:valAx>
    </c:plotArea>
    <c:legend>
      <c:legendPos val="b"/>
      <c:layout>
        <c:manualLayout>
          <c:xMode val="edge"/>
          <c:yMode val="edge"/>
          <c:x val="0.13409122997556339"/>
          <c:y val="0.88699290982292367"/>
          <c:w val="0.74005495519956555"/>
          <c:h val="9.3817294331421247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chartsheets/sheet1.xml><?xml version="1.0" encoding="utf-8"?>
<chartsheet xmlns="http://schemas.openxmlformats.org/spreadsheetml/2006/main" xmlns:r="http://schemas.openxmlformats.org/officeDocument/2006/relationships">
  <sheetPr codeName="תרשים13"/>
  <sheetViews>
    <sheetView zoomScale="7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תרשים14"/>
  <sheetViews>
    <sheetView zoomScale="75"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codeName="תרשים6"/>
  <sheetViews>
    <sheetView zoomScale="80"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sheetPr codeName="תרשים8"/>
  <sheetViews>
    <sheetView zoomScale="70" workbookViewId="0"/>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codeName="תרשים9"/>
  <sheetViews>
    <sheetView zoomScale="70" workbookViewId="0"/>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codeName="תרשים10"/>
  <sheetViews>
    <sheetView zoomScale="7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2238" cy="608371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2238" cy="608371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15438" cy="561975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SD\&#1488;&#1490;&#1507;%20&#1511;&#1513;&#1512;&#1497;%20&#1500;&#1511;&#1493;&#1495;&#1493;&#1514;%20&#1493;&#1502;&#1514;&#1493;&#1491;&#1493;&#1500;&#1493;&#1490;&#1497;&#1492;%20-%203\&#1497;&#1495;&#1497;&#1491;&#1514;%20&#1502;&#1490;&#1494;&#1512;%20&#1508;&#1497;&#1504;&#1504;&#1505;&#1497;%20-%203\&#1502;&#1493;&#1505;&#1491;&#1497;&#1497;&#1501;\&#1511;&#1489;&#1510;&#1497;&#1501;%20&#1488;&#1493;&#1496;&#1493;&#1502;&#1496;&#1497;&#1497;&#1501;\&#1490;&#1512;&#1508;&#1497;&#1501;%20&#1512;&#1489;&#1506;&#1493;&#1504;&#1497;&#1497;&#1501;%20&#1502;&#1493;&#1505;&#1491;&#1497;&#1497;&#15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mir\&#1506;&#1491;&#1499;&#1493;&#1503;%20&#1500;&#1493;&#1495;&#1493;&#1514;%20&#1491;&#1507;%20&#1513;&#1493;&#1511;%20&#1502;&#1496;&#1495;\&#1511;&#1504;&#1497;&#1493;&#1514;-&#1493;&#1502;&#1499;&#1497;&#1512;&#1493;&#1514;_&#1508;&#1497;&#1497;&#1500;&#1493;&#14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current\T106_Monthly%20Report\files\11_10\1Totals_new_11_v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z50k\Local%20Settings\Temporary%20Internet%20Files\OLK20\D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Vsrvmmh\vmmh\AVIGDOR\&#1505;&#1511;&#1496;&#1493;&#1512;&#1497;&#1501;%20&#1502;&#1490;&#1494;&#1512;&#1497;&#1501;%20&#1493;&#1502;&#1499;&#1513;&#1497;&#1512;&#1497;&#1501;%20-%20&#1502;&#1505;&#1508;&#1493;&#1512;%20&#1493;&#1505;&#1497;&#1493;&#1493;&#1490;%20&#1489;&#1497;&#1504;&#1500;&#1488;&#1493;&#1502;&#1497;\&#1491;&#1497;&#1493;&#1493;&#1495;&#1497;&#1501;%20&#1500;&#1511;&#1512;&#1503;%20-%20&#1502;&#1493;&#1505;&#1491;&#1497;&#1497;&#1501;%20&#1508;&#1512;&#1493;&#1497;&#1497;&#1511;&#1496;\&#1511;&#1493;&#1489;&#1509;%20&#1506;&#1489;&#1493;&#1491;&#1492;%20&#1493;&#1514;&#1497;&#1506;&#1493;&#1491;%20&#1488;&#1495;&#1512;&#1493;&#1503;\&#1489;&#1497;&#1496;&#1493;&#1495;%20-%20&#1491;&#1493;&#1495;&#1493;&#1514;%205%20&#1497;&#1493;&#1504;&#1497;%2010%20&#1500;&#1510;&#1512;&#1499;&#1497;%20&#1492;&#1514;&#1495;&#1497;&#1497;&#1489;&#1493;&#1497;&#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ISD\&#1488;&#1490;&#1507;%20&#1511;&#1513;&#1512;&#1497;%20&#1500;&#1511;&#1493;&#1495;&#1493;&#1514;%20&#1493;&#1502;&#1514;&#1493;&#1491;&#1493;&#1500;&#1493;&#1490;&#1497;&#1492;%20-%203\&#1497;&#1495;&#1497;&#1491;&#1514;%20&#1502;&#1490;&#1494;&#1512;%20&#1508;&#1497;&#1504;&#1504;&#1505;&#1497;%20-%203\&#1502;&#1493;&#1505;&#1491;&#1497;&#1497;&#1501;\&#1511;&#1489;&#1510;&#1497;&#1501;%20&#1488;&#1493;&#1496;&#1493;&#1502;&#1496;&#1497;&#1497;&#1501;\&#1495;&#1497;&#1513;&#1493;&#1489;&#1497;%20&#1497;&#1514;&#1512;&#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z50l\Local%20Settings\Temp\ZPTMRSEF.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גרף 1- סך הנכסים"/>
      <sheetName val="גרף 1-סך הנכסים בידי המוסדיים"/>
      <sheetName val="גרף 2-ישן  סקטורים- 2012"/>
      <sheetName val="גרף 2 ישן- סקטורים- 2007"/>
      <sheetName val="גרף 3- הרכב התיק על פני זמן"/>
      <sheetName val="גרף 5- יתרת נכסים זרים"/>
      <sheetName val="גרף 6- ש.חשיפה לנכסים זרים"/>
      <sheetName val="גרף 7- יתרות מטח"/>
      <sheetName val="סך הנכסים בידי המוסדיים- שטחים"/>
      <sheetName val=".הפקדות וצבירות"/>
      <sheetName val=".פאי"/>
      <sheetName val=".ש.ש. חוב עסקי"/>
      <sheetName val="לוח 1 יתרות -ראשי"/>
      <sheetName val="לוח 2 הרכב תיק"/>
      <sheetName val="לוח 3 סיכונים"/>
      <sheetName val="data"/>
    </sheetNames>
    <sheetDataSet>
      <sheetData sheetId="0">
        <row r="4">
          <cell r="O4" t="str">
            <v>ש"ש שנתי נע של סך הנכסים (ציר ימני)</v>
          </cell>
          <cell r="P4" t="str">
            <v>קרנות פנסיה</v>
          </cell>
          <cell r="Q4" t="str">
            <v>קופות גמל ופיצויים</v>
          </cell>
          <cell r="R4" t="str">
            <v>חברות ביטוח</v>
          </cell>
          <cell r="S4" t="str">
            <v>קרנות השתלמות</v>
          </cell>
        </row>
        <row r="9">
          <cell r="A9">
            <v>41364</v>
          </cell>
          <cell r="D9">
            <v>39172</v>
          </cell>
        </row>
        <row r="10">
          <cell r="A10">
            <v>41455</v>
          </cell>
          <cell r="D10">
            <v>39263</v>
          </cell>
        </row>
        <row r="11">
          <cell r="A11">
            <v>41547</v>
          </cell>
          <cell r="D11">
            <v>39355</v>
          </cell>
        </row>
        <row r="12">
          <cell r="A12">
            <v>41639</v>
          </cell>
          <cell r="D12">
            <v>39447</v>
          </cell>
        </row>
        <row r="13">
          <cell r="A13">
            <v>41729</v>
          </cell>
          <cell r="D13">
            <v>39538</v>
          </cell>
        </row>
        <row r="14">
          <cell r="A14">
            <v>41820</v>
          </cell>
          <cell r="D14">
            <v>39629</v>
          </cell>
        </row>
        <row r="15">
          <cell r="A15">
            <v>41912</v>
          </cell>
          <cell r="D15">
            <v>39721</v>
          </cell>
        </row>
        <row r="16">
          <cell r="A16">
            <v>42004</v>
          </cell>
          <cell r="D16">
            <v>39813</v>
          </cell>
        </row>
        <row r="17">
          <cell r="A17">
            <v>42094</v>
          </cell>
          <cell r="D17">
            <v>39903</v>
          </cell>
        </row>
        <row r="18">
          <cell r="A18">
            <v>42185</v>
          </cell>
          <cell r="D18">
            <v>39994</v>
          </cell>
        </row>
        <row r="19">
          <cell r="A19">
            <v>42277</v>
          </cell>
          <cell r="D19">
            <v>40086</v>
          </cell>
        </row>
        <row r="20">
          <cell r="A20">
            <v>42369</v>
          </cell>
          <cell r="D20">
            <v>40178</v>
          </cell>
        </row>
        <row r="21">
          <cell r="A21">
            <v>42460</v>
          </cell>
          <cell r="D21">
            <v>40268</v>
          </cell>
        </row>
        <row r="22">
          <cell r="A22">
            <v>42551</v>
          </cell>
          <cell r="D22">
            <v>40359</v>
          </cell>
        </row>
        <row r="23">
          <cell r="A23">
            <v>42643</v>
          </cell>
          <cell r="D23">
            <v>40451</v>
          </cell>
        </row>
        <row r="24">
          <cell r="A24">
            <v>42735</v>
          </cell>
          <cell r="D24">
            <v>40543</v>
          </cell>
        </row>
        <row r="25">
          <cell r="A25">
            <v>42825</v>
          </cell>
          <cell r="D25">
            <v>40633</v>
          </cell>
        </row>
        <row r="26">
          <cell r="A26">
            <v>42916</v>
          </cell>
          <cell r="D26">
            <v>40724</v>
          </cell>
        </row>
        <row r="27">
          <cell r="A27">
            <v>43008</v>
          </cell>
          <cell r="D27">
            <v>40816</v>
          </cell>
        </row>
        <row r="28">
          <cell r="A28">
            <v>43100</v>
          </cell>
          <cell r="D28">
            <v>40908</v>
          </cell>
        </row>
        <row r="29">
          <cell r="D29">
            <v>40999</v>
          </cell>
        </row>
        <row r="30">
          <cell r="D30">
            <v>41090</v>
          </cell>
        </row>
        <row r="31">
          <cell r="D31">
            <v>41182</v>
          </cell>
        </row>
        <row r="32">
          <cell r="D32">
            <v>41274</v>
          </cell>
        </row>
        <row r="33">
          <cell r="D33">
            <v>41364</v>
          </cell>
        </row>
        <row r="34">
          <cell r="D34">
            <v>41455</v>
          </cell>
        </row>
        <row r="35">
          <cell r="D35">
            <v>41547</v>
          </cell>
        </row>
        <row r="36">
          <cell r="D36">
            <v>41639</v>
          </cell>
        </row>
        <row r="37">
          <cell r="D37">
            <v>41729</v>
          </cell>
        </row>
        <row r="38">
          <cell r="D38">
            <v>41820</v>
          </cell>
        </row>
        <row r="39">
          <cell r="D39">
            <v>41912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2">
          <cell r="N2" t="str">
            <v>שנתי 2011</v>
          </cell>
        </row>
        <row r="3">
          <cell r="N3" t="str">
            <v>רביע 1 2012</v>
          </cell>
        </row>
        <row r="4">
          <cell r="N4" t="str">
            <v>רביע 2 2012</v>
          </cell>
        </row>
        <row r="6">
          <cell r="N6" t="str">
            <v>רביע 3 2012</v>
          </cell>
        </row>
        <row r="8">
          <cell r="N8" t="str">
            <v>רביע 4 2012</v>
          </cell>
        </row>
        <row r="9">
          <cell r="N9" t="str">
            <v>שנתי 2012</v>
          </cell>
        </row>
        <row r="10">
          <cell r="N10" t="str">
            <v>רביע 1 2013</v>
          </cell>
        </row>
        <row r="11">
          <cell r="N11" t="str">
            <v>רביע 2 2013</v>
          </cell>
        </row>
        <row r="12">
          <cell r="N12" t="str">
            <v>רביע 3 2013</v>
          </cell>
        </row>
        <row r="13">
          <cell r="N13" t="str">
            <v>רביע 4 2013</v>
          </cell>
        </row>
        <row r="14">
          <cell r="N14" t="str">
            <v>שנתי 2013</v>
          </cell>
        </row>
        <row r="15">
          <cell r="N15" t="str">
            <v>רביע 1 2014</v>
          </cell>
        </row>
        <row r="17">
          <cell r="N17" t="str">
            <v>רביע 2 2014</v>
          </cell>
        </row>
        <row r="18">
          <cell r="N18" t="str">
            <v>רביע 3 2014</v>
          </cell>
        </row>
        <row r="19">
          <cell r="N19" t="str">
            <v>רביע 4 2014</v>
          </cell>
        </row>
        <row r="32">
          <cell r="N32" t="str">
            <v>רביע 1 2015</v>
          </cell>
        </row>
        <row r="33">
          <cell r="N33" t="str">
            <v>רביע 2 2015</v>
          </cell>
        </row>
        <row r="34">
          <cell r="N34" t="str">
            <v>רביע 3 2015</v>
          </cell>
        </row>
      </sheetData>
      <sheetData sheetId="14" refreshError="1"/>
      <sheetData sheetId="15">
        <row r="43">
          <cell r="C43">
            <v>39508</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רשימה"/>
      <sheetName val="Colm"/>
      <sheetName val="line"/>
      <sheetName val="line (2)"/>
      <sheetName val="30"/>
      <sheetName val="1"/>
      <sheetName val="2"/>
      <sheetName val="3"/>
      <sheetName val="4"/>
      <sheetName val="5"/>
      <sheetName val="6"/>
      <sheetName val="10"/>
      <sheetName val="7"/>
      <sheetName val="8"/>
      <sheetName val="9"/>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טופס 106 חודשי"/>
      <sheetName val="טופס 106 שיעורים"/>
      <sheetName val="טופס 106 משתתפות 10"/>
      <sheetName val="Asset Graph"/>
      <sheetName val="Asset506"/>
      <sheetName val="AssetsPar 10"/>
      <sheetName val="AssetsLife10"/>
      <sheetName val="AssetsCap_NL 10"/>
      <sheetName val="Non-Marketable Graph"/>
      <sheetName val="TotLifeReg"/>
      <sheetName val="TotCap&amp;NL"/>
      <sheetName val="TotLifePar"/>
      <sheetName val="TotLifeReg (2)"/>
      <sheetName val="TotCap&amp;NL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
          <cell r="A1" t="str">
            <v>!A6:M532</v>
          </cell>
        </row>
        <row r="450">
          <cell r="I450" t="str">
            <v>סה"כ</v>
          </cell>
          <cell r="J450" t="str">
            <v>10</v>
          </cell>
        </row>
        <row r="451">
          <cell r="I451" t="str">
            <v>חיים רגיל</v>
          </cell>
          <cell r="J451">
            <v>11</v>
          </cell>
        </row>
        <row r="452">
          <cell r="I452" t="str">
            <v>חיים משתתף</v>
          </cell>
          <cell r="J452">
            <v>12</v>
          </cell>
        </row>
        <row r="453">
          <cell r="I453" t="str">
            <v>כללי והון</v>
          </cell>
          <cell r="J453">
            <v>13</v>
          </cell>
        </row>
      </sheetData>
      <sheetData sheetId="45"/>
      <sheetData sheetId="46"/>
      <sheetData sheetId="4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6+גרפים"/>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ow r="2">
          <cell r="B2" t="str">
            <v xml:space="preserve">לוח ד' - 6 : החזקות קופ"ג והפיצויים וקרנות ההשתלמות בנכסים במטבע חוץ וצמודים לו בארץ ובחו"ל, 1997 עד 2000 </v>
          </cell>
        </row>
        <row r="3">
          <cell r="B3" t="str">
            <v>(סוף תקופה, במיליוני דולרים)</v>
          </cell>
        </row>
        <row r="5">
          <cell r="AG5" t="str">
            <v>השינוי (במיליוני דולרים)</v>
          </cell>
        </row>
        <row r="6">
          <cell r="P6" t="str">
            <v>2 0 0 0</v>
          </cell>
          <cell r="AG6" t="str">
            <v>בחודש</v>
          </cell>
          <cell r="AH6" t="str">
            <v>מתחילת</v>
          </cell>
        </row>
        <row r="7">
          <cell r="D7">
            <v>1997</v>
          </cell>
          <cell r="F7">
            <v>1998</v>
          </cell>
          <cell r="H7">
            <v>1999</v>
          </cell>
          <cell r="J7">
            <v>1999</v>
          </cell>
          <cell r="L7" t="str">
            <v>ינואר</v>
          </cell>
          <cell r="N7" t="str">
            <v>פברואר</v>
          </cell>
          <cell r="P7" t="str">
            <v>מרץ</v>
          </cell>
          <cell r="R7" t="str">
            <v>אפריל</v>
          </cell>
          <cell r="T7" t="str">
            <v>מאי</v>
          </cell>
          <cell r="V7" t="str">
            <v>יוני</v>
          </cell>
          <cell r="X7" t="str">
            <v>יולי</v>
          </cell>
          <cell r="Z7" t="str">
            <v>אוגוסט</v>
          </cell>
          <cell r="AB7" t="str">
            <v>ספטמבר</v>
          </cell>
          <cell r="AD7" t="str">
            <v>אוקטובר</v>
          </cell>
          <cell r="AF7" t="str">
            <v>נובמבר</v>
          </cell>
          <cell r="AG7" t="str">
            <v>האחרון</v>
          </cell>
          <cell r="AH7" t="str">
            <v>השנה</v>
          </cell>
        </row>
        <row r="10">
          <cell r="B10" t="str">
            <v xml:space="preserve">      סך הנכסים</v>
          </cell>
          <cell r="D10">
            <v>28723</v>
          </cell>
          <cell r="F10">
            <v>25922</v>
          </cell>
          <cell r="H10" t="str">
            <v>..</v>
          </cell>
          <cell r="J10">
            <v>28207</v>
          </cell>
          <cell r="L10">
            <v>28730</v>
          </cell>
          <cell r="N10">
            <v>29738</v>
          </cell>
          <cell r="P10">
            <v>29575</v>
          </cell>
          <cell r="R10">
            <v>29143</v>
          </cell>
          <cell r="T10">
            <v>28850</v>
          </cell>
          <cell r="V10">
            <v>29645.674094025468</v>
          </cell>
          <cell r="X10">
            <v>29372.92460220318</v>
          </cell>
          <cell r="Z10">
            <v>30409.994005994009</v>
          </cell>
          <cell r="AB10">
            <v>30212.429671968188</v>
          </cell>
          <cell r="AD10">
            <v>28485.91757312062</v>
          </cell>
          <cell r="AF10">
            <v>28892.32</v>
          </cell>
          <cell r="AG10">
            <v>406.40242687938007</v>
          </cell>
          <cell r="AH10">
            <v>685.31999999999971</v>
          </cell>
        </row>
        <row r="11">
          <cell r="B11" t="str">
            <v>ני"ע סחירים בחו"ל</v>
          </cell>
          <cell r="D11">
            <v>180.065</v>
          </cell>
          <cell r="F11">
            <v>254.77399999999997</v>
          </cell>
          <cell r="G11">
            <v>0</v>
          </cell>
          <cell r="H11" t="e">
            <v>#VALUE!</v>
          </cell>
          <cell r="J11">
            <v>323.40600000000006</v>
          </cell>
          <cell r="L11">
            <v>307</v>
          </cell>
          <cell r="N11">
            <v>381</v>
          </cell>
          <cell r="P11">
            <v>351</v>
          </cell>
          <cell r="R11">
            <v>362</v>
          </cell>
          <cell r="T11">
            <v>380</v>
          </cell>
          <cell r="V11">
            <v>426.36116552399614</v>
          </cell>
          <cell r="X11">
            <v>440.52093023255816</v>
          </cell>
          <cell r="Z11">
            <v>494.94180819180826</v>
          </cell>
          <cell r="AB11">
            <v>511.74254473161034</v>
          </cell>
          <cell r="AD11">
            <v>451.30505197002662</v>
          </cell>
          <cell r="AF11">
            <v>429.3</v>
          </cell>
          <cell r="AG11">
            <v>-22.005051970026614</v>
          </cell>
          <cell r="AH11">
            <v>105.89399999999995</v>
          </cell>
        </row>
        <row r="12">
          <cell r="B12" t="str">
            <v>מזה: ני"ע ישראליים בחו"ל</v>
          </cell>
          <cell r="D12">
            <v>180.065</v>
          </cell>
          <cell r="F12">
            <v>254.25299999999999</v>
          </cell>
          <cell r="H12" t="str">
            <v>..</v>
          </cell>
          <cell r="J12">
            <v>322.38500000000005</v>
          </cell>
          <cell r="L12">
            <v>301.11400000000003</v>
          </cell>
          <cell r="N12">
            <v>374.435</v>
          </cell>
          <cell r="P12">
            <v>341.33200000000005</v>
          </cell>
          <cell r="R12">
            <v>354.14600000000002</v>
          </cell>
          <cell r="T12">
            <v>370.36100000000005</v>
          </cell>
          <cell r="V12">
            <v>414.9488246816847</v>
          </cell>
          <cell r="X12">
            <v>413.35764993880048</v>
          </cell>
          <cell r="Z12">
            <v>458.97377622377627</v>
          </cell>
          <cell r="AB12">
            <v>451.32430417495027</v>
          </cell>
          <cell r="AD12">
            <v>402.06478124244626</v>
          </cell>
          <cell r="AF12">
            <v>372.6</v>
          </cell>
          <cell r="AG12">
            <v>-29.464781242446236</v>
          </cell>
          <cell r="AH12">
            <v>50.214999999999975</v>
          </cell>
        </row>
        <row r="13">
          <cell r="B13" t="str">
            <v xml:space="preserve">         ני"ע זרים</v>
          </cell>
          <cell r="D13">
            <v>0</v>
          </cell>
          <cell r="F13">
            <v>0.52100000000000002</v>
          </cell>
          <cell r="H13" t="str">
            <v>..</v>
          </cell>
          <cell r="J13">
            <v>1.0210000000000001</v>
          </cell>
          <cell r="L13">
            <v>5.8859999999999673</v>
          </cell>
          <cell r="N13">
            <v>6.5649999999999977</v>
          </cell>
          <cell r="P13">
            <v>9.6679999999999495</v>
          </cell>
          <cell r="R13">
            <v>7.853999999999985</v>
          </cell>
          <cell r="T13">
            <v>9.6389999999999532</v>
          </cell>
          <cell r="V13">
            <v>11.41234084231146</v>
          </cell>
          <cell r="X13">
            <v>27.163280293757651</v>
          </cell>
          <cell r="Z13">
            <v>35.968031968031973</v>
          </cell>
          <cell r="AB13">
            <v>60.418240556660038</v>
          </cell>
          <cell r="AD13">
            <v>49.240270727580373</v>
          </cell>
          <cell r="AF13">
            <v>56.7</v>
          </cell>
          <cell r="AG13">
            <v>7.4597292724196294</v>
          </cell>
          <cell r="AH13">
            <v>55.679000000000002</v>
          </cell>
        </row>
        <row r="14">
          <cell r="B14" t="str">
            <v xml:space="preserve">פיקדונות במט"ח בארץ ובחו"ל </v>
          </cell>
          <cell r="D14" t="str">
            <v>..</v>
          </cell>
          <cell r="F14" t="str">
            <v>..</v>
          </cell>
          <cell r="H14" t="str">
            <v>..</v>
          </cell>
          <cell r="J14" t="str">
            <v>..</v>
          </cell>
          <cell r="L14" t="str">
            <v>..</v>
          </cell>
          <cell r="N14" t="str">
            <v>..</v>
          </cell>
          <cell r="P14" t="str">
            <v>..</v>
          </cell>
          <cell r="R14" t="str">
            <v>..</v>
          </cell>
          <cell r="T14" t="str">
            <v>..</v>
          </cell>
          <cell r="V14">
            <v>130.67605288932421</v>
          </cell>
          <cell r="X14">
            <v>101.88935128518972</v>
          </cell>
          <cell r="Z14">
            <v>101.80594405594405</v>
          </cell>
          <cell r="AB14">
            <v>75.214463220675952</v>
          </cell>
          <cell r="AD14">
            <v>59.025380710659903</v>
          </cell>
          <cell r="AF14">
            <v>80.34</v>
          </cell>
          <cell r="AG14">
            <v>21.314619289340101</v>
          </cell>
          <cell r="AH14" t="str">
            <v>--</v>
          </cell>
        </row>
        <row r="15">
          <cell r="B15" t="str">
            <v>השקעה ישירה בחו"ל</v>
          </cell>
          <cell r="D15" t="str">
            <v>..</v>
          </cell>
          <cell r="F15" t="str">
            <v>..</v>
          </cell>
          <cell r="H15" t="str">
            <v>..</v>
          </cell>
          <cell r="J15" t="str">
            <v>..</v>
          </cell>
          <cell r="L15" t="str">
            <v>..</v>
          </cell>
          <cell r="N15" t="str">
            <v>..</v>
          </cell>
          <cell r="P15" t="str">
            <v>..</v>
          </cell>
          <cell r="R15" t="str">
            <v>..</v>
          </cell>
          <cell r="T15" t="str">
            <v>..</v>
          </cell>
          <cell r="V15">
            <v>0</v>
          </cell>
          <cell r="X15">
            <v>0</v>
          </cell>
          <cell r="Z15">
            <v>2.9772727272727275</v>
          </cell>
          <cell r="AB15">
            <v>0</v>
          </cell>
          <cell r="AD15">
            <v>0</v>
          </cell>
          <cell r="AF15">
            <v>0</v>
          </cell>
          <cell r="AG15">
            <v>0</v>
          </cell>
          <cell r="AH15" t="str">
            <v>--</v>
          </cell>
        </row>
        <row r="16">
          <cell r="B16" t="str">
            <v>נכסים צמודים למט"ח בארץ</v>
          </cell>
          <cell r="D16" t="str">
            <v>..</v>
          </cell>
          <cell r="F16" t="str">
            <v>..</v>
          </cell>
          <cell r="H16" t="str">
            <v>..</v>
          </cell>
          <cell r="J16" t="str">
            <v>..</v>
          </cell>
          <cell r="L16" t="str">
            <v>..</v>
          </cell>
          <cell r="N16" t="str">
            <v>..</v>
          </cell>
          <cell r="P16" t="str">
            <v>..</v>
          </cell>
          <cell r="R16" t="str">
            <v>..</v>
          </cell>
          <cell r="T16" t="str">
            <v>..</v>
          </cell>
          <cell r="V16">
            <v>665.39520078354565</v>
          </cell>
          <cell r="X16">
            <v>642.51432068543443</v>
          </cell>
          <cell r="Z16">
            <v>638.32167832167841</v>
          </cell>
          <cell r="AB16">
            <v>616.46520874751491</v>
          </cell>
          <cell r="AD16">
            <v>560.84118926758526</v>
          </cell>
          <cell r="AF16">
            <v>553.70000000000005</v>
          </cell>
          <cell r="AG16">
            <v>-7.1411892675852187</v>
          </cell>
          <cell r="AH16" t="str">
            <v>--</v>
          </cell>
        </row>
        <row r="17">
          <cell r="B17" t="str">
            <v>סך הנכסים במט"ח וצמוד לו</v>
          </cell>
          <cell r="D17" t="str">
            <v>..</v>
          </cell>
          <cell r="F17" t="str">
            <v>..</v>
          </cell>
          <cell r="H17" t="str">
            <v>..</v>
          </cell>
          <cell r="J17" t="str">
            <v>..</v>
          </cell>
          <cell r="L17" t="str">
            <v>..</v>
          </cell>
          <cell r="N17" t="str">
            <v>..</v>
          </cell>
          <cell r="P17" t="str">
            <v>..</v>
          </cell>
          <cell r="R17" t="str">
            <v>..</v>
          </cell>
          <cell r="T17" t="str">
            <v>..</v>
          </cell>
          <cell r="V17">
            <v>1222.432419196866</v>
          </cell>
          <cell r="X17">
            <v>1184.9246022031823</v>
          </cell>
          <cell r="Z17">
            <v>1238.0467032967035</v>
          </cell>
          <cell r="AB17">
            <v>1203.4222166998011</v>
          </cell>
          <cell r="AD17">
            <v>1071.1716219482719</v>
          </cell>
          <cell r="AF17">
            <v>1150.8395768732269</v>
          </cell>
          <cell r="AG17">
            <v>79.667954924954984</v>
          </cell>
          <cell r="AH17" t="str">
            <v>--</v>
          </cell>
        </row>
        <row r="18">
          <cell r="B18" t="str">
            <v>הנכסים בחו"ל  מסך הנכסים (%) 1</v>
          </cell>
          <cell r="D18" t="str">
            <v>..</v>
          </cell>
          <cell r="F18" t="str">
            <v>..</v>
          </cell>
          <cell r="H18" t="str">
            <v>..</v>
          </cell>
          <cell r="J18" t="str">
            <v>..</v>
          </cell>
          <cell r="L18" t="str">
            <v>..</v>
          </cell>
          <cell r="N18" t="str">
            <v>..</v>
          </cell>
          <cell r="P18" t="str">
            <v>..</v>
          </cell>
          <cell r="R18" t="str">
            <v>..</v>
          </cell>
          <cell r="T18" t="str">
            <v>..</v>
          </cell>
          <cell r="V18">
            <v>3.8495804838559579E-4</v>
          </cell>
          <cell r="X18">
            <v>9.2477275115193029E-4</v>
          </cell>
          <cell r="Z18">
            <v>1.2806745271843304E-3</v>
          </cell>
          <cell r="AB18">
            <v>1.9997809250249582E-3</v>
          </cell>
          <cell r="AD18">
            <v>1.7285829252712439E-3</v>
          </cell>
          <cell r="AF18">
            <v>1.9624592279193919E-3</v>
          </cell>
          <cell r="AG18" t="str">
            <v>--</v>
          </cell>
          <cell r="AH18" t="str">
            <v>--</v>
          </cell>
        </row>
        <row r="19">
          <cell r="B19" t="str">
            <v>הנכסים במט"ח וצמוד לו מסך הנכסים  (%)</v>
          </cell>
          <cell r="D19" t="str">
            <v>..</v>
          </cell>
          <cell r="F19" t="str">
            <v>..</v>
          </cell>
          <cell r="H19" t="str">
            <v>..</v>
          </cell>
          <cell r="J19" t="str">
            <v>..</v>
          </cell>
          <cell r="L19" t="str">
            <v>..</v>
          </cell>
          <cell r="N19" t="str">
            <v>..</v>
          </cell>
          <cell r="P19" t="str">
            <v>..</v>
          </cell>
          <cell r="R19" t="str">
            <v>..</v>
          </cell>
          <cell r="T19" t="str">
            <v>..</v>
          </cell>
          <cell r="V19">
            <v>4.1234765494613072E-2</v>
          </cell>
          <cell r="X19">
            <v>4.0340708943715615E-2</v>
          </cell>
          <cell r="Z19">
            <v>4.0711836478911384E-2</v>
          </cell>
          <cell r="AB19">
            <v>3.9832023765250663E-2</v>
          </cell>
          <cell r="AD19">
            <v>3.7603549866304181E-2</v>
          </cell>
          <cell r="AF19">
            <v>3.9832023765250656E-2</v>
          </cell>
          <cell r="AG19" t="str">
            <v>--</v>
          </cell>
          <cell r="AH19" t="str">
            <v>--</v>
          </cell>
        </row>
        <row r="20">
          <cell r="B20" t="str">
            <v xml:space="preserve">      שיעור ההשקעה לצורכי עמידה בתקרה 2</v>
          </cell>
          <cell r="D20">
            <v>6.2690178602513667E-3</v>
          </cell>
          <cell r="F20">
            <v>9.8284854563691071E-3</v>
          </cell>
          <cell r="G20" t="e">
            <v>#DIV/0!</v>
          </cell>
          <cell r="H20" t="e">
            <v>#VALUE!</v>
          </cell>
          <cell r="J20">
            <v>1.1465451838196195E-2</v>
          </cell>
          <cell r="L20">
            <v>1.0685694396101637E-2</v>
          </cell>
          <cell r="N20">
            <v>1.2811890510458E-2</v>
          </cell>
          <cell r="P20">
            <v>1.1868131868131869E-2</v>
          </cell>
          <cell r="R20">
            <v>1.2421507737707168E-2</v>
          </cell>
          <cell r="T20">
            <v>1.317157712305026E-2</v>
          </cell>
          <cell r="V20">
            <v>1.8789831415085983E-2</v>
          </cell>
          <cell r="X20">
            <v>1.8466335540760662E-2</v>
          </cell>
          <cell r="Z20">
            <v>1.9721313488480639E-2</v>
          </cell>
          <cell r="AB20">
            <v>1.9427666504322191E-2</v>
          </cell>
          <cell r="AD20">
            <v>1.7915183225912144E-2</v>
          </cell>
          <cell r="AF20">
            <v>1.7639289610526257E-2</v>
          </cell>
          <cell r="AG20" t="str">
            <v>--</v>
          </cell>
          <cell r="AH20" t="str">
            <v>--</v>
          </cell>
        </row>
        <row r="24">
          <cell r="B24" t="str">
            <v xml:space="preserve">      סך הנכסים</v>
          </cell>
          <cell r="D24">
            <v>7549</v>
          </cell>
          <cell r="F24">
            <v>7655</v>
          </cell>
          <cell r="H24" t="str">
            <v>..</v>
          </cell>
          <cell r="J24">
            <v>9129</v>
          </cell>
          <cell r="L24">
            <v>9286</v>
          </cell>
          <cell r="N24">
            <v>9665</v>
          </cell>
          <cell r="P24">
            <v>9644</v>
          </cell>
          <cell r="R24">
            <v>9546</v>
          </cell>
          <cell r="T24">
            <v>9490</v>
          </cell>
          <cell r="V24">
            <v>9792.02</v>
          </cell>
          <cell r="X24">
            <v>9794.0164014687889</v>
          </cell>
          <cell r="Z24">
            <v>10213.325174825177</v>
          </cell>
          <cell r="AB24">
            <v>10224.742047713718</v>
          </cell>
          <cell r="AD24">
            <v>9707.3654822335029</v>
          </cell>
          <cell r="AF24">
            <v>9938.33</v>
          </cell>
          <cell r="AG24">
            <v>230.96451776649701</v>
          </cell>
          <cell r="AH24">
            <v>809.32999999999993</v>
          </cell>
        </row>
        <row r="25">
          <cell r="B25" t="str">
            <v>ני"ע סחירים בחו"ל</v>
          </cell>
          <cell r="D25">
            <v>30</v>
          </cell>
          <cell r="F25">
            <v>54</v>
          </cell>
          <cell r="J25">
            <v>83</v>
          </cell>
          <cell r="L25">
            <v>84</v>
          </cell>
          <cell r="N25">
            <v>109</v>
          </cell>
          <cell r="P25">
            <v>110</v>
          </cell>
          <cell r="R25">
            <v>109</v>
          </cell>
          <cell r="T25">
            <v>111</v>
          </cell>
          <cell r="V25">
            <v>123.76591576885409</v>
          </cell>
          <cell r="X25">
            <v>116.73194614443085</v>
          </cell>
          <cell r="Z25">
            <v>132.64410589410591</v>
          </cell>
          <cell r="AB25">
            <v>126.98558648111332</v>
          </cell>
          <cell r="AD25">
            <v>122.76190476190477</v>
          </cell>
          <cell r="AF25">
            <v>116.7</v>
          </cell>
          <cell r="AG25">
            <v>-6.0619047619047706</v>
          </cell>
          <cell r="AH25">
            <v>33.700000000000003</v>
          </cell>
        </row>
        <row r="26">
          <cell r="B26" t="str">
            <v>מזה: ני"ע ישראליים בחו"ל</v>
          </cell>
          <cell r="D26">
            <v>33.909999999999997</v>
          </cell>
          <cell r="F26">
            <v>51.457000000000001</v>
          </cell>
          <cell r="H26" t="str">
            <v>..</v>
          </cell>
          <cell r="J26">
            <v>82.579000000000008</v>
          </cell>
          <cell r="L26">
            <v>80.673000000000002</v>
          </cell>
          <cell r="N26">
            <v>103.711</v>
          </cell>
          <cell r="P26">
            <v>105.29300000000001</v>
          </cell>
          <cell r="R26">
            <v>104.709</v>
          </cell>
          <cell r="T26">
            <v>106.35600000000001</v>
          </cell>
          <cell r="V26">
            <v>120.50073457394713</v>
          </cell>
          <cell r="X26">
            <v>113.3921664626683</v>
          </cell>
          <cell r="Z26">
            <v>125.85539460539462</v>
          </cell>
          <cell r="AB26">
            <v>117.53454274353876</v>
          </cell>
          <cell r="AD26">
            <v>111.77930867778585</v>
          </cell>
          <cell r="AF26">
            <v>102.26</v>
          </cell>
          <cell r="AG26">
            <v>-9.519308677785844</v>
          </cell>
          <cell r="AH26">
            <v>19.680999999999997</v>
          </cell>
        </row>
        <row r="27">
          <cell r="B27" t="str">
            <v xml:space="preserve">         ני"ע זרים</v>
          </cell>
          <cell r="D27">
            <v>-3.9099999999999966</v>
          </cell>
          <cell r="F27">
            <v>2.5429999999999993</v>
          </cell>
          <cell r="G27">
            <v>0</v>
          </cell>
          <cell r="H27" t="e">
            <v>#VALUE!</v>
          </cell>
          <cell r="J27">
            <v>0.42099999999999227</v>
          </cell>
          <cell r="L27">
            <v>3.3269999999999982</v>
          </cell>
          <cell r="N27">
            <v>5.2890000000000015</v>
          </cell>
          <cell r="P27">
            <v>4.7069999999999936</v>
          </cell>
          <cell r="R27">
            <v>4.2909999999999968</v>
          </cell>
          <cell r="T27">
            <v>4.6439999999999912</v>
          </cell>
          <cell r="V27">
            <v>3.2651811949069547</v>
          </cell>
          <cell r="X27">
            <v>3.339779681762546</v>
          </cell>
          <cell r="Z27">
            <v>6.7887112887112888</v>
          </cell>
          <cell r="AB27">
            <v>9.4510437375745528</v>
          </cell>
          <cell r="AD27">
            <v>10.982596084118928</v>
          </cell>
          <cell r="AF27">
            <v>14.44</v>
          </cell>
          <cell r="AG27">
            <v>3.4574039158810717</v>
          </cell>
          <cell r="AH27">
            <v>14.019000000000007</v>
          </cell>
        </row>
        <row r="28">
          <cell r="B28" t="str">
            <v xml:space="preserve">פיקדונות במט"ח בארץ ובחו"ל </v>
          </cell>
          <cell r="D28" t="str">
            <v>..</v>
          </cell>
          <cell r="F28" t="str">
            <v>..</v>
          </cell>
          <cell r="H28" t="str">
            <v>..</v>
          </cell>
          <cell r="J28" t="str">
            <v>..</v>
          </cell>
          <cell r="L28" t="str">
            <v>..</v>
          </cell>
          <cell r="N28" t="str">
            <v>..</v>
          </cell>
          <cell r="P28" t="str">
            <v>..</v>
          </cell>
          <cell r="R28" t="str">
            <v>..</v>
          </cell>
          <cell r="T28" t="str">
            <v>..</v>
          </cell>
          <cell r="V28">
            <v>25.80044074436827</v>
          </cell>
          <cell r="X28">
            <v>22.248714810281516</v>
          </cell>
          <cell r="Z28">
            <v>20.214535464535466</v>
          </cell>
          <cell r="AB28">
            <v>13.287524850894632</v>
          </cell>
          <cell r="AD28">
            <v>8.0106357263717687</v>
          </cell>
          <cell r="AF28">
            <v>11.43</v>
          </cell>
          <cell r="AG28">
            <v>3.419364273628231</v>
          </cell>
          <cell r="AH28" t="str">
            <v>--</v>
          </cell>
        </row>
        <row r="29">
          <cell r="B29" t="str">
            <v>השקעה ישירה בחו"ל</v>
          </cell>
          <cell r="D29" t="str">
            <v>..</v>
          </cell>
          <cell r="F29" t="str">
            <v>..</v>
          </cell>
          <cell r="H29" t="str">
            <v>..</v>
          </cell>
          <cell r="J29" t="str">
            <v>..</v>
          </cell>
          <cell r="L29" t="str">
            <v>..</v>
          </cell>
          <cell r="N29" t="str">
            <v>..</v>
          </cell>
          <cell r="P29" t="str">
            <v>..</v>
          </cell>
          <cell r="R29" t="str">
            <v>..</v>
          </cell>
          <cell r="T29" t="str">
            <v>..</v>
          </cell>
          <cell r="V29">
            <v>0</v>
          </cell>
          <cell r="X29">
            <v>0</v>
          </cell>
          <cell r="Z29">
            <v>0</v>
          </cell>
          <cell r="AB29">
            <v>0</v>
          </cell>
          <cell r="AD29">
            <v>0</v>
          </cell>
          <cell r="AF29">
            <v>0</v>
          </cell>
          <cell r="AG29">
            <v>0</v>
          </cell>
          <cell r="AH29" t="str">
            <v>--</v>
          </cell>
        </row>
        <row r="30">
          <cell r="B30" t="str">
            <v>נכסים צמודים למט"ח בארץ</v>
          </cell>
          <cell r="D30" t="str">
            <v>..</v>
          </cell>
          <cell r="F30" t="str">
            <v>..</v>
          </cell>
          <cell r="H30" t="str">
            <v>..</v>
          </cell>
          <cell r="J30" t="str">
            <v>..</v>
          </cell>
          <cell r="L30" t="str">
            <v>..</v>
          </cell>
          <cell r="N30" t="str">
            <v>..</v>
          </cell>
          <cell r="P30" t="str">
            <v>..</v>
          </cell>
          <cell r="R30" t="str">
            <v>..</v>
          </cell>
          <cell r="T30" t="str">
            <v>..</v>
          </cell>
          <cell r="V30">
            <v>265.74461312438785</v>
          </cell>
          <cell r="X30">
            <v>268.85924112607097</v>
          </cell>
          <cell r="Z30">
            <v>277.43606393606399</v>
          </cell>
          <cell r="AB30">
            <v>256.42569582504967</v>
          </cell>
          <cell r="AD30">
            <v>260.30529369108052</v>
          </cell>
          <cell r="AF30">
            <v>265.85000000000002</v>
          </cell>
          <cell r="AG30">
            <v>5.5447063089195012</v>
          </cell>
          <cell r="AH30" t="str">
            <v>--</v>
          </cell>
        </row>
        <row r="31">
          <cell r="B31" t="str">
            <v>סך הנכסים במט"ח וצמוד לו</v>
          </cell>
          <cell r="D31" t="str">
            <v>..</v>
          </cell>
          <cell r="F31" t="str">
            <v>..</v>
          </cell>
          <cell r="H31" t="str">
            <v>..</v>
          </cell>
          <cell r="J31" t="str">
            <v>..</v>
          </cell>
          <cell r="L31" t="str">
            <v>..</v>
          </cell>
          <cell r="N31" t="str">
            <v>..</v>
          </cell>
          <cell r="P31" t="str">
            <v>..</v>
          </cell>
          <cell r="R31" t="str">
            <v>..</v>
          </cell>
          <cell r="T31" t="str">
            <v>..</v>
          </cell>
          <cell r="V31">
            <v>415.31096963761024</v>
          </cell>
          <cell r="X31">
            <v>407.8399020807833</v>
          </cell>
          <cell r="Z31">
            <v>430.29470529470535</v>
          </cell>
          <cell r="AB31">
            <v>396.69880715705762</v>
          </cell>
          <cell r="AD31">
            <v>391.07783417935707</v>
          </cell>
          <cell r="AF31">
            <v>393.98</v>
          </cell>
          <cell r="AG31">
            <v>2.9021658206429493</v>
          </cell>
          <cell r="AH31" t="str">
            <v>--</v>
          </cell>
        </row>
        <row r="32">
          <cell r="B32" t="str">
            <v>הנכסים בחו"ל מסך הנכסים (%) 1</v>
          </cell>
          <cell r="D32" t="str">
            <v>..</v>
          </cell>
          <cell r="F32" t="str">
            <v>..</v>
          </cell>
          <cell r="H32" t="str">
            <v>..</v>
          </cell>
          <cell r="J32" t="str">
            <v>..</v>
          </cell>
          <cell r="L32" t="str">
            <v>..</v>
          </cell>
          <cell r="N32" t="str">
            <v>..</v>
          </cell>
          <cell r="P32" t="str">
            <v>..</v>
          </cell>
          <cell r="R32" t="str">
            <v>..</v>
          </cell>
          <cell r="T32" t="str">
            <v>..</v>
          </cell>
          <cell r="V32">
            <v>3.3345328082530002E-4</v>
          </cell>
          <cell r="X32">
            <v>3.4100205113621069E-4</v>
          </cell>
          <cell r="Z32">
            <v>6.6469158403423614E-4</v>
          </cell>
          <cell r="AB32">
            <v>9.2433077465145768E-4</v>
          </cell>
          <cell r="AD32">
            <v>1.131367321465269E-3</v>
          </cell>
          <cell r="AF32">
            <v>1.452960406828914E-3</v>
          </cell>
          <cell r="AG32" t="str">
            <v>--</v>
          </cell>
          <cell r="AH32" t="str">
            <v>--</v>
          </cell>
        </row>
        <row r="33">
          <cell r="B33" t="str">
            <v>הנכסים במט"ח וצמוד לו מסך הנכסים  (%)</v>
          </cell>
          <cell r="D33" t="str">
            <v>..</v>
          </cell>
          <cell r="F33" t="str">
            <v>..</v>
          </cell>
          <cell r="H33" t="str">
            <v>..</v>
          </cell>
          <cell r="J33" t="str">
            <v>..</v>
          </cell>
          <cell r="L33" t="str">
            <v>..</v>
          </cell>
          <cell r="N33" t="str">
            <v>..</v>
          </cell>
          <cell r="P33" t="str">
            <v>..</v>
          </cell>
          <cell r="R33" t="str">
            <v>..</v>
          </cell>
          <cell r="T33" t="str">
            <v>..</v>
          </cell>
          <cell r="V33">
            <v>4.2413206839611257E-2</v>
          </cell>
          <cell r="X33">
            <v>4.1641741790387481E-2</v>
          </cell>
          <cell r="Z33">
            <v>4.2130716287711929E-2</v>
          </cell>
          <cell r="AB33">
            <v>3.8797928134114701E-2</v>
          </cell>
          <cell r="AD33">
            <v>4.0286711661893314E-2</v>
          </cell>
          <cell r="AF33">
            <v>3.9642475144214373E-2</v>
          </cell>
          <cell r="AG33" t="str">
            <v>--</v>
          </cell>
          <cell r="AH33" t="str">
            <v>--</v>
          </cell>
        </row>
        <row r="34">
          <cell r="B34" t="str">
            <v xml:space="preserve">      שיעור ההשקעה לצורכי עמידה בתקרה 2</v>
          </cell>
          <cell r="D34">
            <v>3.9740362961981721E-3</v>
          </cell>
          <cell r="F34">
            <v>7.0542129327237097E-3</v>
          </cell>
          <cell r="G34" t="e">
            <v>#DIV/0!</v>
          </cell>
          <cell r="H34" t="e">
            <v>#VALUE!</v>
          </cell>
          <cell r="J34">
            <v>9.0919049183919385E-3</v>
          </cell>
          <cell r="L34">
            <v>9.0458755115227218E-3</v>
          </cell>
          <cell r="N34">
            <v>1.1277806518365236E-2</v>
          </cell>
          <cell r="P34">
            <v>1.1406055578598091E-2</v>
          </cell>
          <cell r="R34">
            <v>1.1418395139325372E-2</v>
          </cell>
          <cell r="T34">
            <v>1.1696522655426766E-2</v>
          </cell>
          <cell r="V34">
            <v>1.5274310766646959E-2</v>
          </cell>
          <cell r="X34">
            <v>1.4190364326311492E-2</v>
          </cell>
          <cell r="Z34">
            <v>1.4966589111979182E-2</v>
          </cell>
          <cell r="AB34">
            <v>1.3718987792300678E-2</v>
          </cell>
          <cell r="AD34">
            <v>1.347147593521821E-2</v>
          </cell>
          <cell r="AF34">
            <v>1.2892508097436892E-2</v>
          </cell>
          <cell r="AG34" t="str">
            <v>--</v>
          </cell>
          <cell r="AH34"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פרטניים"/>
      <sheetName val="נתונים סיכומיים"/>
      <sheetName val="גיליון3"/>
      <sheetName val="נתונים סיכומיים - עיבוד"/>
    </sheetNames>
    <sheetDataSet>
      <sheetData sheetId="0">
        <row r="2">
          <cell r="B2">
            <v>39538</v>
          </cell>
          <cell r="C2">
            <v>39538</v>
          </cell>
          <cell r="D2">
            <v>39538</v>
          </cell>
          <cell r="E2">
            <v>39538</v>
          </cell>
          <cell r="F2">
            <v>39538</v>
          </cell>
          <cell r="G2">
            <v>39629</v>
          </cell>
          <cell r="H2">
            <v>39629</v>
          </cell>
          <cell r="I2">
            <v>39629</v>
          </cell>
          <cell r="J2">
            <v>39629</v>
          </cell>
          <cell r="K2">
            <v>39629</v>
          </cell>
          <cell r="L2">
            <v>39721</v>
          </cell>
          <cell r="M2">
            <v>39721</v>
          </cell>
          <cell r="N2">
            <v>39721</v>
          </cell>
          <cell r="O2">
            <v>39721</v>
          </cell>
          <cell r="P2">
            <v>39721</v>
          </cell>
          <cell r="Q2">
            <v>39813</v>
          </cell>
          <cell r="R2">
            <v>39813</v>
          </cell>
          <cell r="S2">
            <v>39813</v>
          </cell>
          <cell r="T2">
            <v>39813</v>
          </cell>
          <cell r="U2">
            <v>39813</v>
          </cell>
          <cell r="V2">
            <v>39903</v>
          </cell>
          <cell r="W2">
            <v>39903</v>
          </cell>
          <cell r="X2">
            <v>39903</v>
          </cell>
          <cell r="Y2">
            <v>39903</v>
          </cell>
          <cell r="Z2">
            <v>39903</v>
          </cell>
          <cell r="AA2">
            <v>39994</v>
          </cell>
          <cell r="AB2">
            <v>39994</v>
          </cell>
          <cell r="AC2">
            <v>39994</v>
          </cell>
          <cell r="AD2">
            <v>39994</v>
          </cell>
          <cell r="AE2">
            <v>39994</v>
          </cell>
          <cell r="AF2">
            <v>40086</v>
          </cell>
          <cell r="AG2">
            <v>40086</v>
          </cell>
          <cell r="AH2">
            <v>40086</v>
          </cell>
          <cell r="AI2">
            <v>40086</v>
          </cell>
          <cell r="AJ2">
            <v>40086</v>
          </cell>
          <cell r="AK2">
            <v>40178</v>
          </cell>
          <cell r="AL2">
            <v>40178</v>
          </cell>
          <cell r="AM2">
            <v>40178</v>
          </cell>
          <cell r="AN2">
            <v>40178</v>
          </cell>
          <cell r="AO2">
            <v>40178</v>
          </cell>
          <cell r="AP2">
            <v>40268</v>
          </cell>
          <cell r="AQ2">
            <v>40268</v>
          </cell>
          <cell r="AR2">
            <v>40268</v>
          </cell>
          <cell r="AS2">
            <v>40268</v>
          </cell>
          <cell r="AT2">
            <v>40268</v>
          </cell>
          <cell r="AU2">
            <v>40359</v>
          </cell>
          <cell r="AV2">
            <v>40359</v>
          </cell>
          <cell r="AW2">
            <v>40359</v>
          </cell>
          <cell r="AX2">
            <v>40359</v>
          </cell>
          <cell r="AY2">
            <v>40359</v>
          </cell>
        </row>
      </sheetData>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יתרות סדרה"/>
      <sheetName val="יתרות"/>
      <sheetName val="ה' 28"/>
    </sheetNames>
    <sheetDataSet>
      <sheetData sheetId="0">
        <row r="2">
          <cell r="B2" t="str">
            <v>לוח ה' 28: הרכב תיק הנכסים של המשקיעים המוסדיים</v>
          </cell>
        </row>
        <row r="3">
          <cell r="B3" t="str">
            <v>(מליוני ש"ח , מחירים שוטפים, אחוזים)</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row>
        <row r="5">
          <cell r="D5" t="str">
            <v>אג"ח ממשלתיות</v>
          </cell>
          <cell r="G5" t="str">
            <v>אג"ח פרטיות1</v>
          </cell>
          <cell r="J5" t="str">
            <v>מניות</v>
          </cell>
          <cell r="M5" t="str">
            <v>מזומן ופיקדונות2</v>
          </cell>
        </row>
        <row r="6">
          <cell r="B6" t="str">
            <v>התקופה</v>
          </cell>
          <cell r="C6" t="str">
            <v xml:space="preserve">סך כל הנכסים </v>
          </cell>
          <cell r="D6" t="str">
            <v>סחירות</v>
          </cell>
          <cell r="E6" t="str">
            <v xml:space="preserve">לא סחירות3 </v>
          </cell>
          <cell r="G6" t="str">
            <v>סחירות</v>
          </cell>
          <cell r="H6" t="str">
            <v>לא -סחירות</v>
          </cell>
          <cell r="J6" t="str">
            <v>סחירות</v>
          </cell>
          <cell r="K6" t="str">
            <v>לא -סחירות</v>
          </cell>
          <cell r="L6" t="str">
            <v>השקעות בחו"ל4</v>
          </cell>
          <cell r="M6" t="str">
            <v>לא צמודים</v>
          </cell>
          <cell r="N6" t="str">
            <v>צמודים</v>
          </cell>
          <cell r="O6" t="str">
            <v>מק"ם</v>
          </cell>
          <cell r="P6" t="str">
            <v>נכסים אחרים5</v>
          </cell>
        </row>
        <row r="7">
          <cell r="C7" t="str">
            <v>(מיליוני ש"ח)</v>
          </cell>
        </row>
        <row r="8">
          <cell r="A8">
            <v>40148</v>
          </cell>
          <cell r="B8" t="str">
            <v>קופות גמל ופיצויים(6)</v>
          </cell>
          <cell r="C8">
            <v>181803</v>
          </cell>
          <cell r="D8">
            <v>23</v>
          </cell>
          <cell r="E8">
            <v>3.3</v>
          </cell>
          <cell r="G8">
            <v>18.5</v>
          </cell>
          <cell r="H8">
            <v>10.6</v>
          </cell>
          <cell r="J8">
            <v>14</v>
          </cell>
          <cell r="K8">
            <v>0.2</v>
          </cell>
          <cell r="L8">
            <v>10</v>
          </cell>
          <cell r="M8">
            <v>5.9</v>
          </cell>
          <cell r="N8">
            <v>3.8</v>
          </cell>
          <cell r="O8">
            <v>4.3</v>
          </cell>
          <cell r="P8">
            <v>6.4</v>
          </cell>
        </row>
        <row r="9">
          <cell r="A9">
            <v>40149</v>
          </cell>
          <cell r="B9" t="str">
            <v>קרנות השתלמות</v>
          </cell>
          <cell r="C9">
            <v>98133</v>
          </cell>
          <cell r="D9">
            <v>24.3</v>
          </cell>
          <cell r="E9">
            <v>0</v>
          </cell>
          <cell r="G9">
            <v>18.600000000000001</v>
          </cell>
          <cell r="H9">
            <v>8</v>
          </cell>
          <cell r="J9">
            <v>16.100000000000001</v>
          </cell>
          <cell r="K9">
            <v>0.1</v>
          </cell>
          <cell r="L9">
            <v>9.3000000000000007</v>
          </cell>
          <cell r="M9">
            <v>7.1</v>
          </cell>
          <cell r="N9">
            <v>3.7</v>
          </cell>
          <cell r="O9">
            <v>6</v>
          </cell>
          <cell r="P9">
            <v>6.8</v>
          </cell>
        </row>
        <row r="10">
          <cell r="A10">
            <v>40150</v>
          </cell>
          <cell r="B10" t="str">
            <v>קרנות פנסיה ותיקות</v>
          </cell>
          <cell r="C10">
            <v>266690</v>
          </cell>
          <cell r="D10">
            <v>9.9</v>
          </cell>
          <cell r="E10">
            <v>63.8</v>
          </cell>
          <cell r="G10">
            <v>3.4</v>
          </cell>
          <cell r="H10">
            <v>3.9</v>
          </cell>
          <cell r="J10">
            <v>2.9</v>
          </cell>
          <cell r="K10">
            <v>0.1</v>
          </cell>
          <cell r="L10">
            <v>5.7</v>
          </cell>
          <cell r="M10">
            <v>5.4</v>
          </cell>
          <cell r="N10">
            <v>0.9</v>
          </cell>
          <cell r="O10">
            <v>0.3</v>
          </cell>
          <cell r="P10">
            <v>3.7</v>
          </cell>
        </row>
        <row r="11">
          <cell r="A11">
            <v>40151</v>
          </cell>
          <cell r="B11" t="str">
            <v>קרנות פנסיה כלליות חדשות</v>
          </cell>
          <cell r="C11">
            <v>950</v>
          </cell>
          <cell r="D11">
            <v>34.799999999999997</v>
          </cell>
          <cell r="E11">
            <v>0</v>
          </cell>
          <cell r="G11">
            <v>20.5</v>
          </cell>
          <cell r="H11">
            <v>5.2</v>
          </cell>
          <cell r="J11">
            <v>12.1</v>
          </cell>
          <cell r="K11">
            <v>0</v>
          </cell>
          <cell r="L11">
            <v>7.6</v>
          </cell>
          <cell r="M11">
            <v>5.6</v>
          </cell>
          <cell r="N11">
            <v>2.1</v>
          </cell>
          <cell r="O11">
            <v>3.6</v>
          </cell>
          <cell r="P11">
            <v>8.5</v>
          </cell>
        </row>
        <row r="12">
          <cell r="A12">
            <v>40152</v>
          </cell>
          <cell r="B12" t="str">
            <v>קרנות פנסיה מקיפות חדשות(7)</v>
          </cell>
          <cell r="C12">
            <v>92554</v>
          </cell>
          <cell r="D12">
            <v>20</v>
          </cell>
          <cell r="E12">
            <v>22.7</v>
          </cell>
          <cell r="G12">
            <v>8.6</v>
          </cell>
          <cell r="H12">
            <v>8.1</v>
          </cell>
          <cell r="J12">
            <v>8.5</v>
          </cell>
          <cell r="K12">
            <v>0.1</v>
          </cell>
          <cell r="L12">
            <v>13.7</v>
          </cell>
          <cell r="M12">
            <v>2.4</v>
          </cell>
          <cell r="N12">
            <v>5.5</v>
          </cell>
          <cell r="O12">
            <v>0.5</v>
          </cell>
          <cell r="P12">
            <v>9.9</v>
          </cell>
        </row>
        <row r="13">
          <cell r="A13">
            <v>40153</v>
          </cell>
          <cell r="B13" t="str">
            <v>קרנות נאמנות</v>
          </cell>
          <cell r="C13">
            <v>133190</v>
          </cell>
          <cell r="D13">
            <v>36</v>
          </cell>
          <cell r="E13">
            <v>0</v>
          </cell>
          <cell r="G13">
            <v>20.2</v>
          </cell>
          <cell r="H13">
            <v>0</v>
          </cell>
          <cell r="J13">
            <v>8.1</v>
          </cell>
          <cell r="K13">
            <v>0</v>
          </cell>
          <cell r="L13">
            <v>6.2</v>
          </cell>
          <cell r="M13">
            <v>9.5</v>
          </cell>
          <cell r="N13">
            <v>1</v>
          </cell>
          <cell r="O13">
            <v>17.399999999999999</v>
          </cell>
          <cell r="P13">
            <v>1.6</v>
          </cell>
        </row>
        <row r="14">
          <cell r="A14">
            <v>40154</v>
          </cell>
          <cell r="B14" t="str">
            <v>ביטוח-ת' מבטיחות תשואה(8)</v>
          </cell>
          <cell r="C14">
            <v>60725</v>
          </cell>
          <cell r="D14">
            <v>5.4</v>
          </cell>
          <cell r="E14">
            <v>58.6</v>
          </cell>
          <cell r="G14">
            <v>5.9</v>
          </cell>
          <cell r="H14">
            <v>6</v>
          </cell>
          <cell r="J14">
            <v>1.2</v>
          </cell>
          <cell r="K14">
            <v>0.7</v>
          </cell>
          <cell r="L14">
            <v>2.8</v>
          </cell>
          <cell r="M14">
            <v>2.1</v>
          </cell>
          <cell r="N14">
            <v>7.6</v>
          </cell>
          <cell r="O14">
            <v>1</v>
          </cell>
          <cell r="P14">
            <v>8.6999999999999993</v>
          </cell>
        </row>
        <row r="15">
          <cell r="A15">
            <v>40155</v>
          </cell>
          <cell r="B15" t="str">
            <v>ביטוח-ת' משתתפות ברווחים(8)</v>
          </cell>
          <cell r="C15">
            <v>120093</v>
          </cell>
          <cell r="D15">
            <v>14.8</v>
          </cell>
          <cell r="E15">
            <v>0.9</v>
          </cell>
          <cell r="G15">
            <v>14.5</v>
          </cell>
          <cell r="H15">
            <v>10</v>
          </cell>
          <cell r="J15">
            <v>15.2</v>
          </cell>
          <cell r="K15">
            <v>0.4</v>
          </cell>
          <cell r="L15">
            <v>24.7</v>
          </cell>
          <cell r="M15">
            <v>2.9</v>
          </cell>
          <cell r="N15">
            <v>4</v>
          </cell>
          <cell r="O15">
            <v>1.8</v>
          </cell>
          <cell r="P15">
            <v>10.8</v>
          </cell>
        </row>
        <row r="16">
          <cell r="A16">
            <v>40156</v>
          </cell>
          <cell r="B16" t="str">
            <v>סה"כ משקיעים מוסדיים</v>
          </cell>
          <cell r="C16">
            <v>954138</v>
          </cell>
          <cell r="D16">
            <v>18.899999999999999</v>
          </cell>
          <cell r="E16">
            <v>24.5</v>
          </cell>
          <cell r="G16">
            <v>12.2</v>
          </cell>
          <cell r="H16">
            <v>6.4</v>
          </cell>
          <cell r="J16">
            <v>9.1</v>
          </cell>
          <cell r="K16">
            <v>0.2</v>
          </cell>
          <cell r="L16">
            <v>10</v>
          </cell>
          <cell r="M16">
            <v>5.4</v>
          </cell>
          <cell r="N16">
            <v>3</v>
          </cell>
          <cell r="O16">
            <v>4.3</v>
          </cell>
          <cell r="P16">
            <v>6</v>
          </cell>
        </row>
        <row r="18">
          <cell r="A18">
            <v>40513</v>
          </cell>
          <cell r="B18" t="str">
            <v>קופות גמל ופיצויים(6)</v>
          </cell>
          <cell r="C18">
            <v>194134</v>
          </cell>
          <cell r="D18">
            <v>44650.82</v>
          </cell>
          <cell r="E18">
            <v>6406.4220000000005</v>
          </cell>
          <cell r="F18">
            <v>0</v>
          </cell>
          <cell r="G18">
            <v>36303.057999999997</v>
          </cell>
          <cell r="H18">
            <v>17083.792000000001</v>
          </cell>
          <cell r="I18">
            <v>0</v>
          </cell>
          <cell r="J18">
            <v>31449.708000000002</v>
          </cell>
          <cell r="K18">
            <v>388.26800000000003</v>
          </cell>
          <cell r="L18">
            <v>24655.018</v>
          </cell>
          <cell r="M18">
            <v>9512.5660000000007</v>
          </cell>
          <cell r="N18">
            <v>5435.7519999999995</v>
          </cell>
          <cell r="O18">
            <v>5824.02</v>
          </cell>
          <cell r="P18">
            <v>12424.576000000001</v>
          </cell>
        </row>
        <row r="19">
          <cell r="A19">
            <v>40514</v>
          </cell>
          <cell r="B19" t="str">
            <v>קרנות השתלמות</v>
          </cell>
          <cell r="C19">
            <v>111954</v>
          </cell>
          <cell r="D19">
            <v>28324.362000000001</v>
          </cell>
          <cell r="E19">
            <v>0</v>
          </cell>
          <cell r="F19">
            <v>0</v>
          </cell>
          <cell r="G19">
            <v>20487.581999999999</v>
          </cell>
          <cell r="H19">
            <v>6941.1480000000001</v>
          </cell>
          <cell r="I19">
            <v>0</v>
          </cell>
          <cell r="J19">
            <v>20375.628000000001</v>
          </cell>
          <cell r="K19">
            <v>111.95400000000001</v>
          </cell>
          <cell r="L19">
            <v>12874.71</v>
          </cell>
          <cell r="M19">
            <v>6829.1939999999995</v>
          </cell>
          <cell r="N19">
            <v>3134.7119999999995</v>
          </cell>
          <cell r="O19">
            <v>4925.9760000000006</v>
          </cell>
          <cell r="P19">
            <v>7948.7339999999995</v>
          </cell>
        </row>
        <row r="20">
          <cell r="A20">
            <v>40515</v>
          </cell>
          <cell r="B20" t="str">
            <v>קרנות פנסיה ותיקות</v>
          </cell>
          <cell r="C20">
            <v>287246</v>
          </cell>
          <cell r="D20">
            <v>33607.781999999999</v>
          </cell>
          <cell r="E20">
            <v>170624.12399999998</v>
          </cell>
          <cell r="F20">
            <v>0</v>
          </cell>
          <cell r="G20">
            <v>10340.856000000002</v>
          </cell>
          <cell r="H20">
            <v>10340.856000000002</v>
          </cell>
          <cell r="I20">
            <v>0</v>
          </cell>
          <cell r="J20">
            <v>7468.3960000000006</v>
          </cell>
          <cell r="K20">
            <v>287.24599999999998</v>
          </cell>
          <cell r="L20">
            <v>18958.236000000001</v>
          </cell>
          <cell r="M20">
            <v>17234.759999999998</v>
          </cell>
          <cell r="N20">
            <v>2585.2140000000004</v>
          </cell>
          <cell r="O20">
            <v>3734.1980000000003</v>
          </cell>
          <cell r="P20">
            <v>12064.332</v>
          </cell>
        </row>
        <row r="21">
          <cell r="A21">
            <v>40516</v>
          </cell>
          <cell r="B21" t="str">
            <v>קרנות פנסיה כלליות חדשות</v>
          </cell>
          <cell r="C21">
            <v>1250</v>
          </cell>
          <cell r="D21">
            <v>363.75</v>
          </cell>
          <cell r="E21">
            <v>0</v>
          </cell>
          <cell r="F21">
            <v>0</v>
          </cell>
          <cell r="G21">
            <v>252.5</v>
          </cell>
          <cell r="H21">
            <v>61.25</v>
          </cell>
          <cell r="I21">
            <v>0</v>
          </cell>
          <cell r="J21">
            <v>138.75</v>
          </cell>
          <cell r="K21">
            <v>1.25</v>
          </cell>
          <cell r="L21">
            <v>191.25</v>
          </cell>
          <cell r="M21">
            <v>53.75</v>
          </cell>
          <cell r="N21">
            <v>22.5</v>
          </cell>
          <cell r="O21">
            <v>73.75</v>
          </cell>
          <cell r="P21">
            <v>91.25</v>
          </cell>
        </row>
        <row r="22">
          <cell r="A22">
            <v>40517</v>
          </cell>
          <cell r="B22" t="str">
            <v>קרנות פנסיה מקיפות חדשות(7)</v>
          </cell>
          <cell r="C22">
            <v>110061</v>
          </cell>
          <cell r="D22">
            <v>17719.821</v>
          </cell>
          <cell r="E22">
            <v>26304.578999999998</v>
          </cell>
          <cell r="F22">
            <v>0</v>
          </cell>
          <cell r="G22">
            <v>8144.514000000001</v>
          </cell>
          <cell r="H22">
            <v>7704.27</v>
          </cell>
          <cell r="I22">
            <v>0</v>
          </cell>
          <cell r="J22">
            <v>11226.222</v>
          </cell>
          <cell r="K22">
            <v>220.12200000000001</v>
          </cell>
          <cell r="L22">
            <v>21351.833999999999</v>
          </cell>
          <cell r="M22">
            <v>2311.2809999999999</v>
          </cell>
          <cell r="N22">
            <v>5723.1720000000005</v>
          </cell>
          <cell r="O22">
            <v>990.54900000000009</v>
          </cell>
          <cell r="P22">
            <v>8364.6360000000004</v>
          </cell>
        </row>
        <row r="23">
          <cell r="A23">
            <v>40518</v>
          </cell>
          <cell r="B23" t="str">
            <v>קרנות נאמנות</v>
          </cell>
          <cell r="C23">
            <v>156581</v>
          </cell>
          <cell r="D23">
            <v>51358.567999999992</v>
          </cell>
          <cell r="E23">
            <v>0</v>
          </cell>
          <cell r="F23">
            <v>0</v>
          </cell>
          <cell r="G23">
            <v>39301.830999999998</v>
          </cell>
          <cell r="H23">
            <v>0</v>
          </cell>
          <cell r="I23">
            <v>0</v>
          </cell>
          <cell r="J23">
            <v>14405.451999999999</v>
          </cell>
          <cell r="K23">
            <v>0</v>
          </cell>
          <cell r="L23">
            <v>10177.765000000001</v>
          </cell>
          <cell r="M23">
            <v>14092.29</v>
          </cell>
          <cell r="N23">
            <v>782.90499999999997</v>
          </cell>
          <cell r="O23">
            <v>23643.731</v>
          </cell>
          <cell r="P23">
            <v>2818.4580000000005</v>
          </cell>
        </row>
        <row r="24">
          <cell r="A24">
            <v>40519</v>
          </cell>
          <cell r="B24" t="str">
            <v>ביטוח-ת' מבטיחות תשואה(8)</v>
          </cell>
          <cell r="C24">
            <v>66078</v>
          </cell>
          <cell r="D24">
            <v>4228.9920000000002</v>
          </cell>
          <cell r="E24">
            <v>37664.46</v>
          </cell>
          <cell r="F24">
            <v>0</v>
          </cell>
          <cell r="G24">
            <v>4559.3820000000005</v>
          </cell>
          <cell r="H24">
            <v>3568.2120000000004</v>
          </cell>
          <cell r="I24">
            <v>0</v>
          </cell>
          <cell r="J24">
            <v>925.09199999999987</v>
          </cell>
          <cell r="K24">
            <v>462.54599999999994</v>
          </cell>
          <cell r="L24">
            <v>2643.12</v>
          </cell>
          <cell r="M24">
            <v>1784.1060000000002</v>
          </cell>
          <cell r="N24">
            <v>4361.1480000000001</v>
          </cell>
          <cell r="O24">
            <v>132.15600000000001</v>
          </cell>
          <cell r="P24">
            <v>5748.7860000000001</v>
          </cell>
        </row>
        <row r="25">
          <cell r="A25">
            <v>40520</v>
          </cell>
          <cell r="B25" t="str">
            <v>ביטוח-ת' משתתפות ברווחים(8)</v>
          </cell>
          <cell r="C25">
            <v>140718</v>
          </cell>
          <cell r="D25">
            <v>19137.648000000001</v>
          </cell>
          <cell r="E25">
            <v>1125.7439999999999</v>
          </cell>
          <cell r="F25">
            <v>0</v>
          </cell>
          <cell r="G25">
            <v>19981.955999999998</v>
          </cell>
          <cell r="H25">
            <v>11538.875999999998</v>
          </cell>
          <cell r="I25">
            <v>0</v>
          </cell>
          <cell r="J25">
            <v>23499.905999999999</v>
          </cell>
          <cell r="K25">
            <v>703.59</v>
          </cell>
          <cell r="L25">
            <v>37993.86</v>
          </cell>
          <cell r="M25">
            <v>3658.6680000000001</v>
          </cell>
          <cell r="N25">
            <v>4643.6940000000004</v>
          </cell>
          <cell r="O25">
            <v>2392.2060000000001</v>
          </cell>
          <cell r="P25">
            <v>16041.852000000001</v>
          </cell>
        </row>
        <row r="26">
          <cell r="A26">
            <v>40521</v>
          </cell>
          <cell r="B26" t="str">
            <v>סה"כ משקיעים מוסדיים</v>
          </cell>
          <cell r="C26">
            <v>1068022</v>
          </cell>
          <cell r="D26">
            <v>199720.114</v>
          </cell>
          <cell r="E26">
            <v>242440.99399999998</v>
          </cell>
          <cell r="F26">
            <v>0</v>
          </cell>
          <cell r="G26">
            <v>138842.85999999999</v>
          </cell>
          <cell r="H26">
            <v>57673.188000000009</v>
          </cell>
          <cell r="I26">
            <v>0</v>
          </cell>
          <cell r="J26">
            <v>110006.266</v>
          </cell>
          <cell r="K26">
            <v>2136.0439999999999</v>
          </cell>
          <cell r="L26">
            <v>129230.662</v>
          </cell>
          <cell r="M26">
            <v>55537.144000000008</v>
          </cell>
          <cell r="N26">
            <v>26700.55</v>
          </cell>
          <cell r="O26">
            <v>41652.858</v>
          </cell>
          <cell r="P26">
            <v>64081.32</v>
          </cell>
        </row>
        <row r="27">
          <cell r="B27" t="str">
            <v>-</v>
          </cell>
        </row>
        <row r="28">
          <cell r="A28">
            <v>40603</v>
          </cell>
          <cell r="B28" t="str">
            <v>קופות גמל ופיצויים(6)</v>
          </cell>
          <cell r="C28">
            <v>193312</v>
          </cell>
          <cell r="D28">
            <v>44655.072</v>
          </cell>
          <cell r="E28">
            <v>6379.2960000000003</v>
          </cell>
          <cell r="F28">
            <v>0</v>
          </cell>
          <cell r="G28">
            <v>35182.784</v>
          </cell>
          <cell r="H28">
            <v>17204.768000000004</v>
          </cell>
          <cell r="I28">
            <v>0</v>
          </cell>
          <cell r="J28">
            <v>30156.671999999999</v>
          </cell>
          <cell r="K28">
            <v>386.62400000000002</v>
          </cell>
          <cell r="L28">
            <v>26097.120000000003</v>
          </cell>
          <cell r="M28">
            <v>10438.848000000002</v>
          </cell>
          <cell r="N28">
            <v>5412.7359999999999</v>
          </cell>
          <cell r="O28">
            <v>4639.4880000000003</v>
          </cell>
          <cell r="P28">
            <v>12758.592000000001</v>
          </cell>
        </row>
        <row r="29">
          <cell r="A29">
            <v>40604</v>
          </cell>
          <cell r="B29" t="str">
            <v>קרנות השתלמות</v>
          </cell>
          <cell r="C29">
            <v>112633</v>
          </cell>
          <cell r="D29">
            <v>29059.314000000002</v>
          </cell>
          <cell r="E29">
            <v>0</v>
          </cell>
          <cell r="F29">
            <v>0</v>
          </cell>
          <cell r="G29">
            <v>20161.307000000001</v>
          </cell>
          <cell r="H29">
            <v>7208.5119999999997</v>
          </cell>
          <cell r="I29">
            <v>0</v>
          </cell>
          <cell r="J29">
            <v>20273.939999999999</v>
          </cell>
          <cell r="K29">
            <v>112.633</v>
          </cell>
          <cell r="L29">
            <v>14417.023999999999</v>
          </cell>
          <cell r="M29">
            <v>6194.8149999999996</v>
          </cell>
          <cell r="N29">
            <v>3041.0910000000003</v>
          </cell>
          <cell r="O29">
            <v>4167.4210000000003</v>
          </cell>
          <cell r="P29">
            <v>7996.9429999999993</v>
          </cell>
        </row>
        <row r="30">
          <cell r="A30">
            <v>40605</v>
          </cell>
          <cell r="B30" t="str">
            <v>קרנות פנסיה ותיקות</v>
          </cell>
          <cell r="C30">
            <v>297952</v>
          </cell>
          <cell r="D30">
            <v>36052.191999999995</v>
          </cell>
          <cell r="E30">
            <v>180558.91199999998</v>
          </cell>
          <cell r="F30">
            <v>0</v>
          </cell>
          <cell r="G30">
            <v>10130.368</v>
          </cell>
          <cell r="H30">
            <v>10428.320000000002</v>
          </cell>
          <cell r="I30">
            <v>0</v>
          </cell>
          <cell r="J30">
            <v>7150.848</v>
          </cell>
          <cell r="K30">
            <v>297.952</v>
          </cell>
          <cell r="L30">
            <v>22942.304</v>
          </cell>
          <cell r="M30">
            <v>9236.5120000000006</v>
          </cell>
          <cell r="N30">
            <v>2681.5680000000002</v>
          </cell>
          <cell r="O30">
            <v>5959.04</v>
          </cell>
          <cell r="P30">
            <v>12513.984</v>
          </cell>
        </row>
        <row r="31">
          <cell r="A31">
            <v>40606</v>
          </cell>
          <cell r="B31" t="str">
            <v>קרנות פנסיה כלליות חדשות</v>
          </cell>
          <cell r="C31">
            <v>1306</v>
          </cell>
          <cell r="D31">
            <v>393.10599999999999</v>
          </cell>
          <cell r="E31">
            <v>0</v>
          </cell>
          <cell r="F31">
            <v>0</v>
          </cell>
          <cell r="G31">
            <v>266.42399999999998</v>
          </cell>
          <cell r="H31">
            <v>63.994</v>
          </cell>
          <cell r="I31">
            <v>0</v>
          </cell>
          <cell r="J31">
            <v>148.88400000000001</v>
          </cell>
          <cell r="K31">
            <v>1.306</v>
          </cell>
          <cell r="L31">
            <v>206.34800000000001</v>
          </cell>
          <cell r="M31">
            <v>54.852000000000004</v>
          </cell>
          <cell r="N31">
            <v>32.65</v>
          </cell>
          <cell r="O31">
            <v>44.404000000000003</v>
          </cell>
          <cell r="P31">
            <v>94.032000000000011</v>
          </cell>
        </row>
        <row r="32">
          <cell r="A32">
            <v>40607</v>
          </cell>
          <cell r="B32" t="str">
            <v>קרנות פנסיה מקיפות חדשות(7)</v>
          </cell>
          <cell r="C32">
            <v>114059</v>
          </cell>
          <cell r="D32">
            <v>16424.496000000003</v>
          </cell>
          <cell r="E32">
            <v>27944.454999999998</v>
          </cell>
          <cell r="F32">
            <v>0</v>
          </cell>
          <cell r="G32">
            <v>8554.4249999999993</v>
          </cell>
          <cell r="H32">
            <v>7984.130000000001</v>
          </cell>
          <cell r="I32">
            <v>0</v>
          </cell>
          <cell r="J32">
            <v>11634.018</v>
          </cell>
          <cell r="K32">
            <v>228.11799999999999</v>
          </cell>
          <cell r="L32">
            <v>22697.740999999998</v>
          </cell>
          <cell r="M32">
            <v>2623.357</v>
          </cell>
          <cell r="N32">
            <v>5931.0680000000002</v>
          </cell>
          <cell r="O32">
            <v>798.4129999999999</v>
          </cell>
          <cell r="P32">
            <v>9238.7790000000005</v>
          </cell>
        </row>
        <row r="33">
          <cell r="A33">
            <v>40608</v>
          </cell>
          <cell r="B33" t="str">
            <v>קרנות נאמנות</v>
          </cell>
          <cell r="C33">
            <v>159608</v>
          </cell>
          <cell r="D33">
            <v>48520.832000000002</v>
          </cell>
          <cell r="E33">
            <v>0</v>
          </cell>
          <cell r="F33">
            <v>0</v>
          </cell>
          <cell r="G33">
            <v>45488.28</v>
          </cell>
          <cell r="H33">
            <v>0</v>
          </cell>
          <cell r="I33">
            <v>0</v>
          </cell>
          <cell r="J33">
            <v>14524.328</v>
          </cell>
          <cell r="K33">
            <v>0</v>
          </cell>
          <cell r="L33">
            <v>10214.912</v>
          </cell>
          <cell r="M33">
            <v>14205.112000000001</v>
          </cell>
          <cell r="N33">
            <v>957.64800000000002</v>
          </cell>
          <cell r="O33">
            <v>25218.063999999998</v>
          </cell>
          <cell r="P33">
            <v>478.82400000000001</v>
          </cell>
        </row>
        <row r="34">
          <cell r="A34">
            <v>40609</v>
          </cell>
          <cell r="B34" t="str">
            <v>ביטוח-ת' מבטיחות תשואה(8)</v>
          </cell>
          <cell r="C34">
            <v>66757</v>
          </cell>
          <cell r="D34">
            <v>4272.4480000000003</v>
          </cell>
          <cell r="E34">
            <v>38652.303</v>
          </cell>
          <cell r="F34">
            <v>0</v>
          </cell>
          <cell r="G34">
            <v>4672.9900000000007</v>
          </cell>
          <cell r="H34">
            <v>3471.3640000000005</v>
          </cell>
          <cell r="I34">
            <v>0</v>
          </cell>
          <cell r="J34">
            <v>867.84100000000012</v>
          </cell>
          <cell r="K34">
            <v>534.05600000000004</v>
          </cell>
          <cell r="L34">
            <v>2737.0369999999998</v>
          </cell>
          <cell r="M34">
            <v>1134.8690000000001</v>
          </cell>
          <cell r="N34">
            <v>4405.9620000000004</v>
          </cell>
          <cell r="O34">
            <v>133.51400000000001</v>
          </cell>
          <cell r="P34">
            <v>5874.6160000000009</v>
          </cell>
        </row>
        <row r="35">
          <cell r="A35">
            <v>40610</v>
          </cell>
          <cell r="B35" t="str">
            <v>ביטוח-ת' משתתפות ברווחים(8)</v>
          </cell>
          <cell r="C35">
            <v>144212</v>
          </cell>
          <cell r="D35">
            <v>18170.712</v>
          </cell>
          <cell r="E35">
            <v>1153.6959999999999</v>
          </cell>
          <cell r="F35">
            <v>0</v>
          </cell>
          <cell r="G35">
            <v>20189.68</v>
          </cell>
          <cell r="H35">
            <v>11681.172</v>
          </cell>
          <cell r="I35">
            <v>0</v>
          </cell>
          <cell r="J35">
            <v>23794.98</v>
          </cell>
          <cell r="K35">
            <v>721.06000000000006</v>
          </cell>
          <cell r="L35">
            <v>40523.572000000007</v>
          </cell>
          <cell r="M35">
            <v>3893.7240000000006</v>
          </cell>
          <cell r="N35">
            <v>4903.2080000000005</v>
          </cell>
          <cell r="O35">
            <v>2163.1799999999998</v>
          </cell>
          <cell r="P35">
            <v>17017.016</v>
          </cell>
        </row>
        <row r="36">
          <cell r="A36">
            <v>40611</v>
          </cell>
          <cell r="B36" t="str">
            <v>סה"כ משקיעים מוסדיים</v>
          </cell>
          <cell r="C36">
            <v>1089839</v>
          </cell>
          <cell r="D36">
            <v>197260.85900000003</v>
          </cell>
          <cell r="E36">
            <v>255022.32599999997</v>
          </cell>
          <cell r="F36">
            <v>0</v>
          </cell>
          <cell r="G36">
            <v>144948.587</v>
          </cell>
          <cell r="H36">
            <v>57761.466999999997</v>
          </cell>
          <cell r="I36">
            <v>0</v>
          </cell>
          <cell r="J36">
            <v>108983.90000000001</v>
          </cell>
          <cell r="K36">
            <v>2179.6779999999999</v>
          </cell>
          <cell r="L36">
            <v>139499.39199999999</v>
          </cell>
          <cell r="M36">
            <v>47952.916000000005</v>
          </cell>
          <cell r="N36">
            <v>27245.975000000002</v>
          </cell>
          <cell r="O36">
            <v>43593.56</v>
          </cell>
          <cell r="P36">
            <v>65390.34</v>
          </cell>
        </row>
        <row r="38">
          <cell r="A38">
            <v>40695</v>
          </cell>
          <cell r="B38" t="str">
            <v>קופות גמל ופיצויים(6)</v>
          </cell>
          <cell r="C38">
            <v>189119</v>
          </cell>
          <cell r="D38">
            <v>45388.56</v>
          </cell>
          <cell r="E38">
            <v>6430.0460000000003</v>
          </cell>
          <cell r="F38">
            <v>0</v>
          </cell>
          <cell r="G38">
            <v>34230.539000000004</v>
          </cell>
          <cell r="H38">
            <v>16453.352999999999</v>
          </cell>
          <cell r="I38">
            <v>0</v>
          </cell>
          <cell r="J38">
            <v>26665.778999999999</v>
          </cell>
          <cell r="K38">
            <v>378.238</v>
          </cell>
          <cell r="L38">
            <v>26098.422000000002</v>
          </cell>
          <cell r="M38">
            <v>9645.0689999999995</v>
          </cell>
          <cell r="N38">
            <v>5673.57</v>
          </cell>
          <cell r="O38">
            <v>4538.8559999999998</v>
          </cell>
          <cell r="P38">
            <v>13616.568000000001</v>
          </cell>
        </row>
        <row r="39">
          <cell r="A39">
            <v>40696</v>
          </cell>
          <cell r="B39" t="str">
            <v>קרנות השתלמות</v>
          </cell>
          <cell r="C39">
            <v>111482</v>
          </cell>
          <cell r="D39">
            <v>30323.104000000003</v>
          </cell>
          <cell r="E39">
            <v>0</v>
          </cell>
          <cell r="F39">
            <v>0</v>
          </cell>
          <cell r="G39">
            <v>19732.313999999998</v>
          </cell>
          <cell r="H39">
            <v>7023.366</v>
          </cell>
          <cell r="I39">
            <v>0</v>
          </cell>
          <cell r="J39">
            <v>18171.565999999999</v>
          </cell>
          <cell r="K39">
            <v>111.482</v>
          </cell>
          <cell r="L39">
            <v>15050.070000000002</v>
          </cell>
          <cell r="M39">
            <v>6020.0280000000012</v>
          </cell>
          <cell r="N39">
            <v>3010.0140000000006</v>
          </cell>
          <cell r="O39">
            <v>3678.9059999999999</v>
          </cell>
          <cell r="P39">
            <v>8361.15</v>
          </cell>
        </row>
        <row r="40">
          <cell r="A40">
            <v>40697</v>
          </cell>
          <cell r="B40" t="str">
            <v>קרנות פנסיה ותיקות</v>
          </cell>
          <cell r="C40">
            <v>299260</v>
          </cell>
          <cell r="D40">
            <v>38604.54</v>
          </cell>
          <cell r="E40">
            <v>180753.04</v>
          </cell>
          <cell r="F40">
            <v>0</v>
          </cell>
          <cell r="G40">
            <v>10174.84</v>
          </cell>
          <cell r="H40">
            <v>9875.58</v>
          </cell>
          <cell r="I40">
            <v>0</v>
          </cell>
          <cell r="J40">
            <v>6583.72</v>
          </cell>
          <cell r="K40">
            <v>299.26</v>
          </cell>
          <cell r="L40">
            <v>23940.799999999999</v>
          </cell>
          <cell r="M40">
            <v>8080.0200000000013</v>
          </cell>
          <cell r="N40">
            <v>2394.08</v>
          </cell>
          <cell r="O40">
            <v>6284.46</v>
          </cell>
          <cell r="P40">
            <v>12269.659999999998</v>
          </cell>
        </row>
        <row r="41">
          <cell r="A41">
            <v>40698</v>
          </cell>
          <cell r="B41" t="str">
            <v>קרנות פנסיה כלליות חדשות</v>
          </cell>
          <cell r="C41">
            <v>1342</v>
          </cell>
          <cell r="D41">
            <v>433.46599999999995</v>
          </cell>
          <cell r="E41">
            <v>0</v>
          </cell>
          <cell r="F41">
            <v>0</v>
          </cell>
          <cell r="G41">
            <v>279.13600000000002</v>
          </cell>
          <cell r="H41">
            <v>65.757999999999996</v>
          </cell>
          <cell r="I41">
            <v>0</v>
          </cell>
          <cell r="J41">
            <v>142.25200000000001</v>
          </cell>
          <cell r="K41">
            <v>0</v>
          </cell>
          <cell r="L41">
            <v>197.274</v>
          </cell>
          <cell r="M41">
            <v>60.39</v>
          </cell>
          <cell r="N41">
            <v>30.866</v>
          </cell>
          <cell r="O41">
            <v>21.472000000000001</v>
          </cell>
          <cell r="P41">
            <v>111.38600000000001</v>
          </cell>
        </row>
        <row r="42">
          <cell r="A42">
            <v>40699</v>
          </cell>
          <cell r="B42" t="str">
            <v>קרנות פנסיה מקיפות חדשות(7)</v>
          </cell>
          <cell r="C42">
            <v>116570</v>
          </cell>
          <cell r="D42">
            <v>17485.5</v>
          </cell>
          <cell r="E42">
            <v>28792.79</v>
          </cell>
          <cell r="F42">
            <v>0</v>
          </cell>
          <cell r="G42">
            <v>8859.32</v>
          </cell>
          <cell r="H42">
            <v>8043.3300000000008</v>
          </cell>
          <cell r="I42">
            <v>0</v>
          </cell>
          <cell r="J42">
            <v>10724.44</v>
          </cell>
          <cell r="K42">
            <v>116.57000000000001</v>
          </cell>
          <cell r="L42">
            <v>22031.729999999996</v>
          </cell>
          <cell r="M42">
            <v>3963.38</v>
          </cell>
          <cell r="N42">
            <v>6994.2</v>
          </cell>
          <cell r="O42">
            <v>349.71</v>
          </cell>
          <cell r="P42">
            <v>9209.0300000000007</v>
          </cell>
        </row>
        <row r="43">
          <cell r="A43">
            <v>40700</v>
          </cell>
          <cell r="B43" t="str">
            <v>קרנות נאמנות</v>
          </cell>
          <cell r="C43">
            <v>154192</v>
          </cell>
          <cell r="D43">
            <v>41477.647999999994</v>
          </cell>
          <cell r="E43">
            <v>0</v>
          </cell>
          <cell r="F43">
            <v>0</v>
          </cell>
          <cell r="G43">
            <v>44869.872000000003</v>
          </cell>
          <cell r="H43">
            <v>0</v>
          </cell>
          <cell r="I43">
            <v>0</v>
          </cell>
          <cell r="J43">
            <v>12181.168</v>
          </cell>
          <cell r="K43">
            <v>0</v>
          </cell>
          <cell r="L43">
            <v>9868.2880000000005</v>
          </cell>
          <cell r="M43">
            <v>17886.271999999997</v>
          </cell>
          <cell r="N43">
            <v>770.96</v>
          </cell>
          <cell r="O43">
            <v>26983.599999999999</v>
          </cell>
          <cell r="P43">
            <v>154.19200000000001</v>
          </cell>
        </row>
        <row r="44">
          <cell r="A44">
            <v>40701</v>
          </cell>
          <cell r="B44" t="str">
            <v>ביטוח-ת' מבטיחות תשואה(8)</v>
          </cell>
          <cell r="C44">
            <v>67822</v>
          </cell>
          <cell r="D44">
            <v>4137.1419999999998</v>
          </cell>
          <cell r="E44">
            <v>38997.649999999994</v>
          </cell>
          <cell r="F44">
            <v>0</v>
          </cell>
          <cell r="G44">
            <v>4747.5400000000009</v>
          </cell>
          <cell r="H44">
            <v>3594.5659999999998</v>
          </cell>
          <cell r="I44">
            <v>0</v>
          </cell>
          <cell r="J44">
            <v>813.86400000000003</v>
          </cell>
          <cell r="K44">
            <v>474.75399999999996</v>
          </cell>
          <cell r="L44">
            <v>2577.2359999999999</v>
          </cell>
          <cell r="M44">
            <v>1559.9059999999999</v>
          </cell>
          <cell r="N44">
            <v>4544.0740000000005</v>
          </cell>
          <cell r="O44">
            <v>203.46600000000001</v>
          </cell>
          <cell r="P44">
            <v>6171.8019999999997</v>
          </cell>
        </row>
        <row r="45">
          <cell r="A45">
            <v>40702</v>
          </cell>
          <cell r="B45" t="str">
            <v>ביטוח-ת' משתתפות ברווחים(8)</v>
          </cell>
          <cell r="C45">
            <v>143270</v>
          </cell>
          <cell r="D45">
            <v>19054.91</v>
          </cell>
          <cell r="E45">
            <v>1289.43</v>
          </cell>
          <cell r="F45">
            <v>0</v>
          </cell>
          <cell r="G45">
            <v>20201.07</v>
          </cell>
          <cell r="H45">
            <v>11604.87</v>
          </cell>
          <cell r="I45">
            <v>0</v>
          </cell>
          <cell r="J45">
            <v>21633.77</v>
          </cell>
          <cell r="K45">
            <v>716.35</v>
          </cell>
          <cell r="L45">
            <v>38826.170000000006</v>
          </cell>
          <cell r="M45">
            <v>4584.6400000000003</v>
          </cell>
          <cell r="N45">
            <v>5730.8</v>
          </cell>
          <cell r="O45">
            <v>2435.59</v>
          </cell>
          <cell r="P45">
            <v>17192.399999999998</v>
          </cell>
        </row>
        <row r="46">
          <cell r="A46">
            <v>40703</v>
          </cell>
          <cell r="B46" t="str">
            <v>סה"כ משקיעים מוסדיים</v>
          </cell>
          <cell r="C46">
            <v>1083057</v>
          </cell>
          <cell r="D46">
            <v>197116.37399999998</v>
          </cell>
          <cell r="E46">
            <v>256684.50899999999</v>
          </cell>
          <cell r="F46">
            <v>0</v>
          </cell>
          <cell r="G46">
            <v>142963.524</v>
          </cell>
          <cell r="H46">
            <v>57402.021000000001</v>
          </cell>
          <cell r="I46">
            <v>0</v>
          </cell>
          <cell r="J46">
            <v>96392.073000000004</v>
          </cell>
          <cell r="K46">
            <v>2166.114</v>
          </cell>
          <cell r="L46">
            <v>138631.296</v>
          </cell>
          <cell r="M46">
            <v>51986.736000000004</v>
          </cell>
          <cell r="N46">
            <v>29242.539000000004</v>
          </cell>
          <cell r="O46">
            <v>44405.336999999992</v>
          </cell>
          <cell r="P46">
            <v>66066.476999999999</v>
          </cell>
        </row>
        <row r="48">
          <cell r="A48">
            <v>40787</v>
          </cell>
          <cell r="B48" t="str">
            <v>קופות גמל ופיצויים(6)</v>
          </cell>
          <cell r="C48">
            <v>180930</v>
          </cell>
          <cell r="D48">
            <v>44327.85</v>
          </cell>
          <cell r="E48">
            <v>6513.4800000000005</v>
          </cell>
          <cell r="F48">
            <v>0</v>
          </cell>
          <cell r="G48">
            <v>34738.559999999998</v>
          </cell>
          <cell r="H48">
            <v>15740.909999999998</v>
          </cell>
          <cell r="I48">
            <v>0</v>
          </cell>
          <cell r="J48">
            <v>21168.809999999998</v>
          </cell>
          <cell r="K48">
            <v>361.86</v>
          </cell>
          <cell r="L48">
            <v>25330.2</v>
          </cell>
          <cell r="M48">
            <v>8684.64</v>
          </cell>
          <cell r="N48">
            <v>6332.55</v>
          </cell>
          <cell r="O48">
            <v>4704.18</v>
          </cell>
          <cell r="P48">
            <v>13026.960000000001</v>
          </cell>
        </row>
        <row r="49">
          <cell r="A49">
            <v>40788</v>
          </cell>
          <cell r="B49" t="str">
            <v>קרנות השתלמות</v>
          </cell>
          <cell r="C49">
            <v>108202</v>
          </cell>
          <cell r="D49">
            <v>30404.762000000002</v>
          </cell>
          <cell r="E49">
            <v>0</v>
          </cell>
          <cell r="F49">
            <v>0</v>
          </cell>
          <cell r="G49">
            <v>20341.975999999999</v>
          </cell>
          <cell r="H49">
            <v>6708.5240000000003</v>
          </cell>
          <cell r="I49">
            <v>0</v>
          </cell>
          <cell r="J49">
            <v>15148.28</v>
          </cell>
          <cell r="K49">
            <v>108.202</v>
          </cell>
          <cell r="L49">
            <v>15364.683999999999</v>
          </cell>
          <cell r="M49">
            <v>5842.9080000000004</v>
          </cell>
          <cell r="N49">
            <v>3029.6559999999995</v>
          </cell>
          <cell r="O49">
            <v>3029.6559999999995</v>
          </cell>
          <cell r="P49">
            <v>8223.351999999999</v>
          </cell>
        </row>
        <row r="50">
          <cell r="A50">
            <v>40789</v>
          </cell>
          <cell r="B50" t="str">
            <v>קרנות פנסיה ותיקות</v>
          </cell>
          <cell r="C50">
            <v>303724</v>
          </cell>
          <cell r="D50">
            <v>40699.016000000003</v>
          </cell>
          <cell r="E50">
            <v>184360.46799999999</v>
          </cell>
          <cell r="F50">
            <v>0</v>
          </cell>
          <cell r="G50">
            <v>11237.788000000002</v>
          </cell>
          <cell r="H50">
            <v>10022.892</v>
          </cell>
          <cell r="I50">
            <v>0</v>
          </cell>
          <cell r="J50">
            <v>5467.0320000000011</v>
          </cell>
          <cell r="K50">
            <v>303.72399999999999</v>
          </cell>
          <cell r="L50">
            <v>25209.092000000001</v>
          </cell>
          <cell r="M50">
            <v>4555.8599999999997</v>
          </cell>
          <cell r="N50">
            <v>2429.7919999999999</v>
          </cell>
          <cell r="O50">
            <v>6074.4800000000005</v>
          </cell>
          <cell r="P50">
            <v>13363.856000000002</v>
          </cell>
        </row>
        <row r="51">
          <cell r="A51">
            <v>40790</v>
          </cell>
          <cell r="B51" t="str">
            <v>קרנות פנסיה כלליות חדשות</v>
          </cell>
          <cell r="C51">
            <v>1340</v>
          </cell>
          <cell r="D51">
            <v>447.55999999999995</v>
          </cell>
          <cell r="E51">
            <v>0</v>
          </cell>
          <cell r="F51">
            <v>0</v>
          </cell>
          <cell r="G51">
            <v>292.12</v>
          </cell>
          <cell r="H51">
            <v>68.339999999999989</v>
          </cell>
          <cell r="I51">
            <v>0</v>
          </cell>
          <cell r="J51">
            <v>128.64000000000001</v>
          </cell>
          <cell r="K51">
            <v>0</v>
          </cell>
          <cell r="L51">
            <v>196.98</v>
          </cell>
          <cell r="M51">
            <v>49.580000000000005</v>
          </cell>
          <cell r="N51">
            <v>30.82</v>
          </cell>
          <cell r="O51">
            <v>26.8</v>
          </cell>
          <cell r="P51">
            <v>99.160000000000011</v>
          </cell>
        </row>
        <row r="52">
          <cell r="A52">
            <v>40791</v>
          </cell>
          <cell r="B52" t="str">
            <v>קרנות פנסיה מקיפות חדשות(7)</v>
          </cell>
          <cell r="C52">
            <v>117288</v>
          </cell>
          <cell r="D52">
            <v>18296.928</v>
          </cell>
          <cell r="E52">
            <v>29322</v>
          </cell>
          <cell r="F52">
            <v>0</v>
          </cell>
          <cell r="G52">
            <v>10321.344000000001</v>
          </cell>
          <cell r="H52">
            <v>7975.5840000000007</v>
          </cell>
          <cell r="I52">
            <v>0</v>
          </cell>
          <cell r="J52">
            <v>9500.3279999999995</v>
          </cell>
          <cell r="K52">
            <v>234.57599999999999</v>
          </cell>
          <cell r="L52">
            <v>22284.720000000001</v>
          </cell>
          <cell r="M52">
            <v>2228.4719999999998</v>
          </cell>
          <cell r="N52">
            <v>6685.4160000000002</v>
          </cell>
          <cell r="O52">
            <v>469.15199999999999</v>
          </cell>
          <cell r="P52">
            <v>9969.4800000000014</v>
          </cell>
        </row>
        <row r="53">
          <cell r="A53">
            <v>40792</v>
          </cell>
          <cell r="B53" t="str">
            <v>קרנות נאמנות</v>
          </cell>
          <cell r="C53">
            <v>147720</v>
          </cell>
          <cell r="D53">
            <v>36339.120000000003</v>
          </cell>
          <cell r="E53">
            <v>0</v>
          </cell>
          <cell r="F53">
            <v>0</v>
          </cell>
          <cell r="G53">
            <v>40179.840000000004</v>
          </cell>
          <cell r="H53">
            <v>0</v>
          </cell>
          <cell r="I53">
            <v>0</v>
          </cell>
          <cell r="J53">
            <v>8863.1999999999989</v>
          </cell>
          <cell r="K53">
            <v>0</v>
          </cell>
          <cell r="L53">
            <v>8567.76</v>
          </cell>
          <cell r="M53">
            <v>23930.639999999999</v>
          </cell>
          <cell r="N53">
            <v>738.6</v>
          </cell>
          <cell r="O53">
            <v>28805.4</v>
          </cell>
          <cell r="P53">
            <v>295.44</v>
          </cell>
        </row>
        <row r="54">
          <cell r="A54">
            <v>40793</v>
          </cell>
          <cell r="B54" t="str">
            <v>ביטוח-ת' מבטיחות תשואה(8)</v>
          </cell>
          <cell r="C54">
            <v>68563</v>
          </cell>
          <cell r="D54">
            <v>4182.3429999999998</v>
          </cell>
          <cell r="E54">
            <v>39697.976999999999</v>
          </cell>
          <cell r="F54">
            <v>0</v>
          </cell>
          <cell r="G54">
            <v>5142.2249999999995</v>
          </cell>
          <cell r="H54">
            <v>3702.4020000000005</v>
          </cell>
          <cell r="I54">
            <v>0</v>
          </cell>
          <cell r="J54">
            <v>685.63</v>
          </cell>
          <cell r="K54">
            <v>479.94099999999997</v>
          </cell>
          <cell r="L54">
            <v>2742.52</v>
          </cell>
          <cell r="M54">
            <v>1028.4449999999999</v>
          </cell>
          <cell r="N54">
            <v>4319.4690000000001</v>
          </cell>
          <cell r="O54">
            <v>274.25200000000001</v>
          </cell>
          <cell r="P54">
            <v>6307.7960000000003</v>
          </cell>
        </row>
        <row r="55">
          <cell r="A55">
            <v>40794</v>
          </cell>
          <cell r="B55" t="str">
            <v>ביטוח-ת' משתתפות ברווחים(8)</v>
          </cell>
          <cell r="C55">
            <v>138124</v>
          </cell>
          <cell r="D55">
            <v>19475.483999999997</v>
          </cell>
          <cell r="E55">
            <v>1243.1160000000002</v>
          </cell>
          <cell r="F55">
            <v>0</v>
          </cell>
          <cell r="G55">
            <v>22237.964</v>
          </cell>
          <cell r="H55">
            <v>11326.167999999998</v>
          </cell>
          <cell r="I55">
            <v>0</v>
          </cell>
          <cell r="J55">
            <v>18784.864000000001</v>
          </cell>
          <cell r="K55">
            <v>690.62</v>
          </cell>
          <cell r="L55">
            <v>36740.984000000004</v>
          </cell>
          <cell r="M55">
            <v>3729.3480000000004</v>
          </cell>
          <cell r="N55">
            <v>4972.4640000000009</v>
          </cell>
          <cell r="O55">
            <v>1933.7359999999999</v>
          </cell>
          <cell r="P55">
            <v>16989.252</v>
          </cell>
        </row>
        <row r="56">
          <cell r="A56">
            <v>40795</v>
          </cell>
          <cell r="B56" t="str">
            <v>סה"כ משקיעים מוסדיים</v>
          </cell>
          <cell r="C56">
            <v>1065891</v>
          </cell>
          <cell r="D56">
            <v>193992.16199999998</v>
          </cell>
          <cell r="E56">
            <v>261143.29499999998</v>
          </cell>
          <cell r="F56">
            <v>0</v>
          </cell>
          <cell r="G56">
            <v>144961.17600000001</v>
          </cell>
          <cell r="H56">
            <v>55426.332000000002</v>
          </cell>
          <cell r="I56">
            <v>0</v>
          </cell>
          <cell r="J56">
            <v>79941.824999999997</v>
          </cell>
          <cell r="K56">
            <v>2131.7820000000002</v>
          </cell>
          <cell r="L56">
            <v>136434.04800000001</v>
          </cell>
          <cell r="M56">
            <v>50096.877</v>
          </cell>
          <cell r="N56">
            <v>28779.057000000004</v>
          </cell>
          <cell r="O56">
            <v>44767.422000000006</v>
          </cell>
          <cell r="P56">
            <v>68217.024000000005</v>
          </cell>
        </row>
        <row r="58">
          <cell r="A58">
            <v>40878</v>
          </cell>
          <cell r="B58" t="str">
            <v>קופות גמל ופיצויים(6)</v>
          </cell>
          <cell r="C58">
            <v>181513</v>
          </cell>
          <cell r="D58">
            <v>46467.328000000001</v>
          </cell>
          <cell r="E58">
            <v>6534.4680000000008</v>
          </cell>
          <cell r="F58">
            <v>0</v>
          </cell>
          <cell r="G58">
            <v>33216.879000000001</v>
          </cell>
          <cell r="H58">
            <v>15065.579000000002</v>
          </cell>
          <cell r="I58">
            <v>0</v>
          </cell>
          <cell r="J58">
            <v>20147.942999999999</v>
          </cell>
          <cell r="K58">
            <v>363.02600000000001</v>
          </cell>
          <cell r="L58">
            <v>27953.002</v>
          </cell>
          <cell r="M58">
            <v>9257.1629999999986</v>
          </cell>
          <cell r="N58">
            <v>5263.8769999999995</v>
          </cell>
          <cell r="O58">
            <v>4174.799</v>
          </cell>
          <cell r="P58">
            <v>13068.936000000002</v>
          </cell>
        </row>
        <row r="59">
          <cell r="A59">
            <v>40879</v>
          </cell>
          <cell r="B59" t="str">
            <v>קרנות השתלמות</v>
          </cell>
          <cell r="C59">
            <v>112322</v>
          </cell>
          <cell r="D59">
            <v>32124.092000000004</v>
          </cell>
          <cell r="E59">
            <v>0</v>
          </cell>
          <cell r="F59">
            <v>0</v>
          </cell>
          <cell r="G59">
            <v>20217.96</v>
          </cell>
          <cell r="H59">
            <v>6402.3540000000003</v>
          </cell>
          <cell r="I59">
            <v>0</v>
          </cell>
          <cell r="J59">
            <v>15051.148000000001</v>
          </cell>
          <cell r="K59">
            <v>112.322</v>
          </cell>
          <cell r="L59">
            <v>16960.621999999999</v>
          </cell>
          <cell r="M59">
            <v>7525.5740000000005</v>
          </cell>
          <cell r="N59">
            <v>2808.05</v>
          </cell>
          <cell r="O59">
            <v>3032.6940000000004</v>
          </cell>
          <cell r="P59">
            <v>8087.1840000000011</v>
          </cell>
        </row>
        <row r="60">
          <cell r="A60">
            <v>40880</v>
          </cell>
          <cell r="B60" t="str">
            <v>קרנות פנסיה ותיקות</v>
          </cell>
          <cell r="C60">
            <v>306733</v>
          </cell>
          <cell r="D60">
            <v>42329.154000000002</v>
          </cell>
          <cell r="E60">
            <v>181279.20299999998</v>
          </cell>
          <cell r="F60">
            <v>0</v>
          </cell>
          <cell r="G60">
            <v>12269.32</v>
          </cell>
          <cell r="H60">
            <v>10122.189</v>
          </cell>
          <cell r="I60">
            <v>0</v>
          </cell>
          <cell r="J60">
            <v>5214.4610000000002</v>
          </cell>
          <cell r="K60">
            <v>306.733</v>
          </cell>
          <cell r="L60">
            <v>27299.237000000005</v>
          </cell>
          <cell r="M60">
            <v>7361.5920000000006</v>
          </cell>
          <cell r="N60">
            <v>2453.864</v>
          </cell>
          <cell r="O60">
            <v>5827.9269999999997</v>
          </cell>
          <cell r="P60">
            <v>12269.32</v>
          </cell>
        </row>
        <row r="61">
          <cell r="A61">
            <v>40881</v>
          </cell>
          <cell r="B61" t="str">
            <v>קרנות פנסיה כלליות חדשות</v>
          </cell>
          <cell r="C61">
            <v>1439</v>
          </cell>
          <cell r="D61">
            <v>479.18699999999995</v>
          </cell>
          <cell r="E61">
            <v>0</v>
          </cell>
          <cell r="F61">
            <v>0</v>
          </cell>
          <cell r="G61">
            <v>300.75099999999998</v>
          </cell>
          <cell r="H61">
            <v>70.510999999999996</v>
          </cell>
          <cell r="I61">
            <v>0</v>
          </cell>
          <cell r="J61">
            <v>130.94899999999998</v>
          </cell>
          <cell r="K61">
            <v>0</v>
          </cell>
          <cell r="L61">
            <v>217.28899999999999</v>
          </cell>
          <cell r="M61">
            <v>73.388999999999996</v>
          </cell>
          <cell r="N61">
            <v>30.219000000000001</v>
          </cell>
          <cell r="O61">
            <v>18.707000000000001</v>
          </cell>
          <cell r="P61">
            <v>117.99799999999999</v>
          </cell>
        </row>
        <row r="62">
          <cell r="A62">
            <v>40882</v>
          </cell>
          <cell r="B62" t="str">
            <v>קרנות פנסיה מקיפות חדשות(7)</v>
          </cell>
          <cell r="C62">
            <v>122988</v>
          </cell>
          <cell r="D62">
            <v>18202.224000000002</v>
          </cell>
          <cell r="E62">
            <v>30009.072</v>
          </cell>
          <cell r="F62">
            <v>0</v>
          </cell>
          <cell r="G62">
            <v>11314.896000000001</v>
          </cell>
          <cell r="H62">
            <v>7994.22</v>
          </cell>
          <cell r="I62">
            <v>0</v>
          </cell>
          <cell r="J62">
            <v>9962.0280000000002</v>
          </cell>
          <cell r="K62">
            <v>245.976</v>
          </cell>
          <cell r="L62">
            <v>25089.552</v>
          </cell>
          <cell r="M62">
            <v>2951.712</v>
          </cell>
          <cell r="N62">
            <v>6887.3279999999995</v>
          </cell>
          <cell r="O62">
            <v>491.952</v>
          </cell>
          <cell r="P62">
            <v>9839.0400000000009</v>
          </cell>
        </row>
        <row r="63">
          <cell r="A63">
            <v>40883</v>
          </cell>
          <cell r="B63" t="str">
            <v>קרנות נאמנות</v>
          </cell>
          <cell r="C63">
            <v>142353</v>
          </cell>
          <cell r="D63">
            <v>34734.131999999998</v>
          </cell>
          <cell r="E63">
            <v>0</v>
          </cell>
          <cell r="F63">
            <v>0</v>
          </cell>
          <cell r="G63">
            <v>40570.604999999996</v>
          </cell>
          <cell r="H63">
            <v>0</v>
          </cell>
          <cell r="I63">
            <v>0</v>
          </cell>
          <cell r="J63">
            <v>8256.4740000000002</v>
          </cell>
          <cell r="K63">
            <v>0</v>
          </cell>
          <cell r="L63">
            <v>8683.5329999999994</v>
          </cell>
          <cell r="M63">
            <v>16370.595000000001</v>
          </cell>
          <cell r="N63">
            <v>854.11800000000005</v>
          </cell>
          <cell r="O63">
            <v>32598.836999999996</v>
          </cell>
          <cell r="P63">
            <v>284.70600000000002</v>
          </cell>
        </row>
        <row r="64">
          <cell r="A64">
            <v>40884</v>
          </cell>
          <cell r="B64" t="str">
            <v>ביטוח-ת' מבטיחות תשואה(8)</v>
          </cell>
          <cell r="C64">
            <v>69996</v>
          </cell>
          <cell r="D64">
            <v>4549.74</v>
          </cell>
          <cell r="E64">
            <v>39477.743999999999</v>
          </cell>
          <cell r="F64">
            <v>0</v>
          </cell>
          <cell r="G64">
            <v>5529.6840000000002</v>
          </cell>
          <cell r="H64">
            <v>3639.7920000000004</v>
          </cell>
          <cell r="I64">
            <v>0</v>
          </cell>
          <cell r="J64">
            <v>489.97199999999992</v>
          </cell>
          <cell r="K64">
            <v>489.97199999999992</v>
          </cell>
          <cell r="L64">
            <v>2799.84</v>
          </cell>
          <cell r="M64">
            <v>2099.88</v>
          </cell>
          <cell r="N64">
            <v>4199.76</v>
          </cell>
          <cell r="O64">
            <v>279.98399999999998</v>
          </cell>
          <cell r="P64">
            <v>6439.6319999999996</v>
          </cell>
        </row>
        <row r="65">
          <cell r="A65">
            <v>40885</v>
          </cell>
          <cell r="B65" t="str">
            <v>ביטוח-ת' משתתפות ברווחים(8)</v>
          </cell>
          <cell r="C65">
            <v>143758</v>
          </cell>
          <cell r="D65">
            <v>18401.024000000001</v>
          </cell>
          <cell r="E65">
            <v>1293.8220000000001</v>
          </cell>
          <cell r="F65">
            <v>0</v>
          </cell>
          <cell r="G65">
            <v>23145.038</v>
          </cell>
          <cell r="H65">
            <v>11069.366</v>
          </cell>
          <cell r="I65">
            <v>0</v>
          </cell>
          <cell r="J65">
            <v>19119.814000000002</v>
          </cell>
          <cell r="K65">
            <v>718.79</v>
          </cell>
          <cell r="L65">
            <v>40395.998000000007</v>
          </cell>
          <cell r="M65">
            <v>4312.74</v>
          </cell>
          <cell r="N65">
            <v>5175.2880000000005</v>
          </cell>
          <cell r="O65">
            <v>2300.1280000000002</v>
          </cell>
          <cell r="P65">
            <v>17825.991999999998</v>
          </cell>
        </row>
        <row r="66">
          <cell r="A66">
            <v>40886</v>
          </cell>
          <cell r="B66" t="str">
            <v>סה"כ משקיעים מוסדיים</v>
          </cell>
          <cell r="C66">
            <v>1081102</v>
          </cell>
          <cell r="D66">
            <v>197841.666</v>
          </cell>
          <cell r="E66">
            <v>258383.378</v>
          </cell>
          <cell r="F66">
            <v>0</v>
          </cell>
          <cell r="G66">
            <v>147029.872</v>
          </cell>
          <cell r="H66">
            <v>54055.1</v>
          </cell>
          <cell r="I66">
            <v>0</v>
          </cell>
          <cell r="J66">
            <v>78920.445999999996</v>
          </cell>
          <cell r="K66">
            <v>2162.2040000000002</v>
          </cell>
          <cell r="L66">
            <v>149192.076</v>
          </cell>
          <cell r="M66">
            <v>49730.692000000003</v>
          </cell>
          <cell r="N66">
            <v>28108.652000000002</v>
          </cell>
          <cell r="O66">
            <v>48649.59</v>
          </cell>
          <cell r="P66">
            <v>67028.323999999993</v>
          </cell>
        </row>
        <row r="67">
          <cell r="B67" t="str">
            <v>-</v>
          </cell>
        </row>
        <row r="68">
          <cell r="A68">
            <v>40969</v>
          </cell>
          <cell r="B68" t="str">
            <v>קופות גמל ופיצויים(6)</v>
          </cell>
          <cell r="C68">
            <v>185710</v>
          </cell>
          <cell r="D68">
            <v>47913.18</v>
          </cell>
          <cell r="E68">
            <v>6685.56</v>
          </cell>
          <cell r="F68">
            <v>0</v>
          </cell>
          <cell r="G68">
            <v>33427.799999999996</v>
          </cell>
          <cell r="H68">
            <v>15413.93</v>
          </cell>
          <cell r="I68">
            <v>0</v>
          </cell>
          <cell r="J68">
            <v>20428.099999999999</v>
          </cell>
          <cell r="K68">
            <v>371.42</v>
          </cell>
          <cell r="L68">
            <v>29899.31</v>
          </cell>
          <cell r="M68">
            <v>9099.7900000000009</v>
          </cell>
          <cell r="N68">
            <v>5571.3</v>
          </cell>
          <cell r="O68">
            <v>4457.04</v>
          </cell>
          <cell r="P68">
            <v>12442.570000000002</v>
          </cell>
        </row>
        <row r="69">
          <cell r="A69">
            <v>40970</v>
          </cell>
          <cell r="B69" t="str">
            <v>קרנות השתלמות</v>
          </cell>
          <cell r="C69">
            <v>116566</v>
          </cell>
          <cell r="D69">
            <v>33804.14</v>
          </cell>
          <cell r="E69">
            <v>0</v>
          </cell>
          <cell r="F69">
            <v>0</v>
          </cell>
          <cell r="G69">
            <v>21215.011999999999</v>
          </cell>
          <cell r="H69">
            <v>6644.2620000000006</v>
          </cell>
          <cell r="I69">
            <v>0</v>
          </cell>
          <cell r="J69">
            <v>15619.844000000001</v>
          </cell>
          <cell r="K69">
            <v>116.566</v>
          </cell>
          <cell r="L69">
            <v>19116.823999999997</v>
          </cell>
          <cell r="M69">
            <v>5828.3</v>
          </cell>
          <cell r="N69">
            <v>2681.018</v>
          </cell>
          <cell r="O69">
            <v>3380.4139999999998</v>
          </cell>
          <cell r="P69">
            <v>8159.6200000000008</v>
          </cell>
        </row>
        <row r="70">
          <cell r="A70">
            <v>40971</v>
          </cell>
          <cell r="B70" t="str">
            <v>קרנות פנסיה ותיקות</v>
          </cell>
          <cell r="C70">
            <v>309962</v>
          </cell>
          <cell r="D70">
            <v>44014.603999999999</v>
          </cell>
          <cell r="E70">
            <v>179777.96</v>
          </cell>
          <cell r="F70">
            <v>0</v>
          </cell>
          <cell r="G70">
            <v>12398.48</v>
          </cell>
          <cell r="H70">
            <v>10538.708000000001</v>
          </cell>
          <cell r="I70">
            <v>0</v>
          </cell>
          <cell r="J70">
            <v>4959.3919999999998</v>
          </cell>
          <cell r="K70">
            <v>309.96199999999999</v>
          </cell>
          <cell r="L70">
            <v>28206.541999999998</v>
          </cell>
          <cell r="M70">
            <v>8988.8979999999992</v>
          </cell>
          <cell r="N70">
            <v>2169.7339999999999</v>
          </cell>
          <cell r="O70">
            <v>5579.3160000000007</v>
          </cell>
          <cell r="P70">
            <v>13018.404</v>
          </cell>
        </row>
        <row r="71">
          <cell r="A71">
            <v>40972</v>
          </cell>
          <cell r="B71" t="str">
            <v>קרנות פנסיה כלליות חדשות</v>
          </cell>
          <cell r="C71">
            <v>1557</v>
          </cell>
          <cell r="D71">
            <v>534.05099999999993</v>
          </cell>
          <cell r="E71">
            <v>0</v>
          </cell>
          <cell r="F71">
            <v>0</v>
          </cell>
          <cell r="G71">
            <v>303.61500000000001</v>
          </cell>
          <cell r="H71">
            <v>71.622</v>
          </cell>
          <cell r="I71">
            <v>0</v>
          </cell>
          <cell r="J71">
            <v>151.029</v>
          </cell>
          <cell r="K71">
            <v>1.5569999999999999</v>
          </cell>
          <cell r="L71">
            <v>249.12</v>
          </cell>
          <cell r="M71">
            <v>80.964000000000013</v>
          </cell>
          <cell r="N71">
            <v>29.582999999999998</v>
          </cell>
          <cell r="O71">
            <v>24.911999999999999</v>
          </cell>
          <cell r="P71">
            <v>110.547</v>
          </cell>
        </row>
        <row r="72">
          <cell r="A72">
            <v>40973</v>
          </cell>
          <cell r="B72" t="str">
            <v>קרנות פנסיה מקיפות חדשות(7)</v>
          </cell>
          <cell r="C72">
            <v>130498</v>
          </cell>
          <cell r="D72">
            <v>18922.21</v>
          </cell>
          <cell r="E72">
            <v>31972.01</v>
          </cell>
          <cell r="F72">
            <v>0</v>
          </cell>
          <cell r="G72">
            <v>12005.815999999999</v>
          </cell>
          <cell r="H72">
            <v>7438.3860000000004</v>
          </cell>
          <cell r="I72">
            <v>0</v>
          </cell>
          <cell r="J72">
            <v>10831.334000000001</v>
          </cell>
          <cell r="K72">
            <v>260.99599999999998</v>
          </cell>
          <cell r="L72">
            <v>26621.591999999997</v>
          </cell>
          <cell r="M72">
            <v>4436.9320000000007</v>
          </cell>
          <cell r="N72">
            <v>7046.8920000000007</v>
          </cell>
          <cell r="O72">
            <v>391.49400000000003</v>
          </cell>
          <cell r="P72">
            <v>10570.338</v>
          </cell>
        </row>
        <row r="73">
          <cell r="A73">
            <v>40974</v>
          </cell>
          <cell r="B73" t="str">
            <v>קרנות נאמנות</v>
          </cell>
          <cell r="C73">
            <v>147381</v>
          </cell>
          <cell r="D73">
            <v>34487.153999999995</v>
          </cell>
          <cell r="E73">
            <v>0</v>
          </cell>
          <cell r="F73">
            <v>0</v>
          </cell>
          <cell r="G73">
            <v>44214.299999999996</v>
          </cell>
          <cell r="H73">
            <v>0</v>
          </cell>
          <cell r="I73">
            <v>0</v>
          </cell>
          <cell r="J73">
            <v>8253.3359999999993</v>
          </cell>
          <cell r="K73">
            <v>0</v>
          </cell>
          <cell r="L73">
            <v>9727.1460000000006</v>
          </cell>
          <cell r="M73">
            <v>14001.195</v>
          </cell>
          <cell r="N73">
            <v>884.28600000000006</v>
          </cell>
          <cell r="O73">
            <v>35371.440000000002</v>
          </cell>
          <cell r="P73">
            <v>442.14300000000003</v>
          </cell>
        </row>
        <row r="74">
          <cell r="A74">
            <v>40975</v>
          </cell>
          <cell r="B74" t="str">
            <v>ביטוח-ת' מבטיחות תשואה(8)</v>
          </cell>
          <cell r="C74">
            <v>70300</v>
          </cell>
          <cell r="D74">
            <v>4991.2999999999993</v>
          </cell>
          <cell r="E74">
            <v>40141.300000000003</v>
          </cell>
          <cell r="F74">
            <v>0</v>
          </cell>
          <cell r="G74">
            <v>5553.7</v>
          </cell>
          <cell r="H74">
            <v>3515</v>
          </cell>
          <cell r="I74">
            <v>0</v>
          </cell>
          <cell r="J74">
            <v>421.8</v>
          </cell>
          <cell r="K74">
            <v>492.09999999999997</v>
          </cell>
          <cell r="L74">
            <v>3163.5</v>
          </cell>
          <cell r="M74">
            <v>1124.8</v>
          </cell>
          <cell r="N74">
            <v>4147.7</v>
          </cell>
          <cell r="O74">
            <v>210.9</v>
          </cell>
          <cell r="P74">
            <v>6537.9000000000005</v>
          </cell>
        </row>
        <row r="75">
          <cell r="A75">
            <v>40976</v>
          </cell>
          <cell r="B75" t="str">
            <v>ביטוח-ת' משתתפות ברווחים(8)</v>
          </cell>
          <cell r="C75">
            <v>152400</v>
          </cell>
          <cell r="D75">
            <v>20421.600000000002</v>
          </cell>
          <cell r="E75">
            <v>1219.2</v>
          </cell>
          <cell r="F75">
            <v>0</v>
          </cell>
          <cell r="G75">
            <v>23469.599999999999</v>
          </cell>
          <cell r="H75">
            <v>11430</v>
          </cell>
          <cell r="I75">
            <v>0</v>
          </cell>
          <cell r="J75">
            <v>19964.400000000001</v>
          </cell>
          <cell r="K75">
            <v>609.6</v>
          </cell>
          <cell r="L75">
            <v>42062.400000000001</v>
          </cell>
          <cell r="M75">
            <v>6096</v>
          </cell>
          <cell r="N75">
            <v>4876.8</v>
          </cell>
          <cell r="O75">
            <v>2743.2000000000003</v>
          </cell>
          <cell r="P75">
            <v>19507.2</v>
          </cell>
        </row>
        <row r="76">
          <cell r="A76">
            <v>40977</v>
          </cell>
          <cell r="B76" t="str">
            <v>סה"כ משקיעים מוסדיים</v>
          </cell>
          <cell r="C76">
            <v>1114374</v>
          </cell>
          <cell r="D76">
            <v>205044.81599999999</v>
          </cell>
          <cell r="E76">
            <v>259649.14200000002</v>
          </cell>
          <cell r="F76">
            <v>0</v>
          </cell>
          <cell r="G76">
            <v>152669.23799999998</v>
          </cell>
          <cell r="H76">
            <v>55718.700000000004</v>
          </cell>
          <cell r="I76">
            <v>0</v>
          </cell>
          <cell r="J76">
            <v>80234.928000000014</v>
          </cell>
          <cell r="K76">
            <v>2228.748</v>
          </cell>
          <cell r="L76">
            <v>159355.48200000002</v>
          </cell>
          <cell r="M76">
            <v>49032.456000000006</v>
          </cell>
          <cell r="N76">
            <v>27859.350000000002</v>
          </cell>
          <cell r="O76">
            <v>52375.578000000001</v>
          </cell>
          <cell r="P76">
            <v>70205.562000000005</v>
          </cell>
        </row>
        <row r="77">
          <cell r="B77" t="str">
            <v>-</v>
          </cell>
        </row>
        <row r="78">
          <cell r="A78">
            <v>41061</v>
          </cell>
          <cell r="B78" t="str">
            <v>קופות גמל ופיצויים(6)</v>
          </cell>
          <cell r="C78">
            <v>181916</v>
          </cell>
          <cell r="D78">
            <v>49117.32</v>
          </cell>
          <cell r="E78">
            <v>6730.8920000000007</v>
          </cell>
          <cell r="F78">
            <v>0</v>
          </cell>
          <cell r="G78">
            <v>31835.3</v>
          </cell>
          <cell r="H78">
            <v>15099.028</v>
          </cell>
          <cell r="I78">
            <v>0</v>
          </cell>
          <cell r="J78">
            <v>18191.599999999999</v>
          </cell>
          <cell r="K78">
            <v>363.83200000000005</v>
          </cell>
          <cell r="L78">
            <v>29652.308000000005</v>
          </cell>
          <cell r="M78">
            <v>8731.9679999999989</v>
          </cell>
          <cell r="N78">
            <v>5093.6480000000001</v>
          </cell>
          <cell r="O78">
            <v>5093.6480000000001</v>
          </cell>
          <cell r="P78">
            <v>12006.455999999998</v>
          </cell>
        </row>
        <row r="79">
          <cell r="A79">
            <v>41062</v>
          </cell>
          <cell r="B79" t="str">
            <v>קרנות השתלמות</v>
          </cell>
          <cell r="C79">
            <v>115478</v>
          </cell>
          <cell r="D79">
            <v>34643.4</v>
          </cell>
          <cell r="E79">
            <v>0</v>
          </cell>
          <cell r="F79">
            <v>0</v>
          </cell>
          <cell r="G79">
            <v>20670.561999999998</v>
          </cell>
          <cell r="H79">
            <v>6582.2460000000001</v>
          </cell>
          <cell r="I79">
            <v>0</v>
          </cell>
          <cell r="J79">
            <v>14434.75</v>
          </cell>
          <cell r="K79">
            <v>115.47800000000001</v>
          </cell>
          <cell r="L79">
            <v>19284.825999999997</v>
          </cell>
          <cell r="M79">
            <v>5542.9440000000004</v>
          </cell>
          <cell r="N79">
            <v>2771.4720000000002</v>
          </cell>
          <cell r="O79">
            <v>3695.2960000000003</v>
          </cell>
          <cell r="P79">
            <v>7737.0259999999998</v>
          </cell>
        </row>
        <row r="80">
          <cell r="A80">
            <v>41063</v>
          </cell>
          <cell r="B80" t="str">
            <v>קרנות פנסיה ותיקות</v>
          </cell>
          <cell r="C80">
            <v>310727</v>
          </cell>
          <cell r="D80">
            <v>45055.415000000001</v>
          </cell>
          <cell r="E80">
            <v>178978.75199999998</v>
          </cell>
          <cell r="F80">
            <v>0</v>
          </cell>
          <cell r="G80">
            <v>11807.625999999998</v>
          </cell>
          <cell r="H80">
            <v>11186.171999999999</v>
          </cell>
          <cell r="I80">
            <v>0</v>
          </cell>
          <cell r="J80">
            <v>4971.6320000000005</v>
          </cell>
          <cell r="K80">
            <v>310.72700000000003</v>
          </cell>
          <cell r="L80">
            <v>30451.245999999999</v>
          </cell>
          <cell r="M80">
            <v>7146.7209999999995</v>
          </cell>
          <cell r="N80">
            <v>2485.8160000000003</v>
          </cell>
          <cell r="O80">
            <v>4350.1779999999999</v>
          </cell>
          <cell r="P80">
            <v>13982.715</v>
          </cell>
        </row>
        <row r="81">
          <cell r="A81">
            <v>41064</v>
          </cell>
          <cell r="B81" t="str">
            <v>קרנות פנסיה כלליות חדשות</v>
          </cell>
          <cell r="C81">
            <v>1604</v>
          </cell>
          <cell r="D81">
            <v>595.08400000000006</v>
          </cell>
          <cell r="E81">
            <v>0</v>
          </cell>
          <cell r="F81">
            <v>0</v>
          </cell>
          <cell r="G81">
            <v>295.13599999999997</v>
          </cell>
          <cell r="H81">
            <v>72.180000000000007</v>
          </cell>
          <cell r="I81">
            <v>0</v>
          </cell>
          <cell r="J81">
            <v>144.36000000000001</v>
          </cell>
          <cell r="K81">
            <v>1.6040000000000001</v>
          </cell>
          <cell r="L81">
            <v>259.84800000000001</v>
          </cell>
          <cell r="M81">
            <v>62.555999999999997</v>
          </cell>
          <cell r="N81">
            <v>40.1</v>
          </cell>
          <cell r="O81">
            <v>27.267999999999997</v>
          </cell>
          <cell r="P81">
            <v>105.86399999999999</v>
          </cell>
        </row>
        <row r="82">
          <cell r="A82">
            <v>41065</v>
          </cell>
          <cell r="B82" t="str">
            <v>קרנות פנסיה מקיפות חדשות(7)</v>
          </cell>
          <cell r="C82">
            <v>133610</v>
          </cell>
          <cell r="D82">
            <v>20175.11</v>
          </cell>
          <cell r="E82">
            <v>33536.11</v>
          </cell>
          <cell r="F82">
            <v>0</v>
          </cell>
          <cell r="G82">
            <v>12292.12</v>
          </cell>
          <cell r="H82">
            <v>7348.55</v>
          </cell>
          <cell r="I82">
            <v>0</v>
          </cell>
          <cell r="J82">
            <v>10154.36</v>
          </cell>
          <cell r="K82">
            <v>267.22000000000003</v>
          </cell>
          <cell r="L82">
            <v>27256.44</v>
          </cell>
          <cell r="M82">
            <v>4275.5200000000004</v>
          </cell>
          <cell r="N82">
            <v>7214.94</v>
          </cell>
          <cell r="O82">
            <v>534.44000000000005</v>
          </cell>
          <cell r="P82">
            <v>10555.19</v>
          </cell>
        </row>
        <row r="83">
          <cell r="A83">
            <v>41066</v>
          </cell>
          <cell r="B83" t="str">
            <v>קרנות נאמנות</v>
          </cell>
          <cell r="C83">
            <v>151549</v>
          </cell>
          <cell r="D83">
            <v>36068.662000000004</v>
          </cell>
          <cell r="E83">
            <v>0</v>
          </cell>
          <cell r="F83">
            <v>0</v>
          </cell>
          <cell r="G83">
            <v>43494.562999999995</v>
          </cell>
          <cell r="H83">
            <v>0</v>
          </cell>
          <cell r="I83">
            <v>0</v>
          </cell>
          <cell r="J83">
            <v>7122.8030000000008</v>
          </cell>
          <cell r="K83">
            <v>0</v>
          </cell>
          <cell r="L83">
            <v>10153.783000000001</v>
          </cell>
          <cell r="M83">
            <v>15761.096000000001</v>
          </cell>
          <cell r="N83">
            <v>1060.8429999999998</v>
          </cell>
          <cell r="O83">
            <v>37584.152000000002</v>
          </cell>
          <cell r="P83">
            <v>303.09800000000001</v>
          </cell>
        </row>
        <row r="84">
          <cell r="A84">
            <v>41067</v>
          </cell>
          <cell r="B84" t="str">
            <v>ביטוח-ת' מבטיחות תשואה(8)</v>
          </cell>
          <cell r="C84">
            <v>71773</v>
          </cell>
          <cell r="D84">
            <v>4808.7910000000002</v>
          </cell>
          <cell r="E84">
            <v>40910.61</v>
          </cell>
          <cell r="F84">
            <v>0</v>
          </cell>
          <cell r="G84">
            <v>5526.5209999999997</v>
          </cell>
          <cell r="H84">
            <v>3516.877</v>
          </cell>
          <cell r="I84">
            <v>0</v>
          </cell>
          <cell r="J84">
            <v>430.63799999999998</v>
          </cell>
          <cell r="K84">
            <v>502.411</v>
          </cell>
          <cell r="L84">
            <v>2870.92</v>
          </cell>
          <cell r="M84">
            <v>2368.509</v>
          </cell>
          <cell r="N84">
            <v>4234.607</v>
          </cell>
          <cell r="O84">
            <v>143.54599999999999</v>
          </cell>
          <cell r="P84">
            <v>6459.57</v>
          </cell>
        </row>
        <row r="85">
          <cell r="A85">
            <v>41068</v>
          </cell>
          <cell r="B85" t="str">
            <v>ביטוח-ת' משתתפות ברווחים(8)</v>
          </cell>
          <cell r="C85">
            <v>151656</v>
          </cell>
          <cell r="D85">
            <v>22748.400000000001</v>
          </cell>
          <cell r="E85">
            <v>1213.248</v>
          </cell>
          <cell r="F85">
            <v>0</v>
          </cell>
          <cell r="G85">
            <v>23506.68</v>
          </cell>
          <cell r="H85">
            <v>11222.544000000002</v>
          </cell>
          <cell r="I85">
            <v>0</v>
          </cell>
          <cell r="J85">
            <v>18047.064000000002</v>
          </cell>
          <cell r="K85">
            <v>758.28</v>
          </cell>
          <cell r="L85">
            <v>41705.4</v>
          </cell>
          <cell r="M85">
            <v>5307.96</v>
          </cell>
          <cell r="N85">
            <v>4852.9920000000002</v>
          </cell>
          <cell r="O85">
            <v>3639.7439999999997</v>
          </cell>
          <cell r="P85">
            <v>18653.688000000002</v>
          </cell>
        </row>
        <row r="86">
          <cell r="A86">
            <v>41069</v>
          </cell>
          <cell r="B86" t="str">
            <v>סה"כ משקיעים מוסדיים</v>
          </cell>
          <cell r="C86">
            <v>1118313</v>
          </cell>
          <cell r="D86">
            <v>213597.783</v>
          </cell>
          <cell r="E86">
            <v>261685.242</v>
          </cell>
          <cell r="F86">
            <v>0</v>
          </cell>
          <cell r="G86">
            <v>149853.94200000001</v>
          </cell>
          <cell r="H86">
            <v>54797.337</v>
          </cell>
          <cell r="I86">
            <v>0</v>
          </cell>
          <cell r="J86">
            <v>73808.657999999996</v>
          </cell>
          <cell r="K86">
            <v>2236.6260000000002</v>
          </cell>
          <cell r="L86">
            <v>161037.07200000001</v>
          </cell>
          <cell r="M86">
            <v>49205.772000000004</v>
          </cell>
          <cell r="N86">
            <v>27957.825000000001</v>
          </cell>
          <cell r="O86">
            <v>54797.337</v>
          </cell>
          <cell r="P86">
            <v>69335.406000000003</v>
          </cell>
        </row>
        <row r="88">
          <cell r="A88">
            <v>41153</v>
          </cell>
          <cell r="B88" t="str">
            <v>קופות גמל ופיצויים(6)</v>
          </cell>
          <cell r="C88">
            <v>188241</v>
          </cell>
          <cell r="D88">
            <v>50825.07</v>
          </cell>
          <cell r="E88">
            <v>6776.6760000000004</v>
          </cell>
          <cell r="F88">
            <v>0</v>
          </cell>
          <cell r="G88">
            <v>32189.211000000003</v>
          </cell>
          <cell r="H88">
            <v>14682.798000000001</v>
          </cell>
          <cell r="I88">
            <v>0</v>
          </cell>
          <cell r="J88">
            <v>19012.341</v>
          </cell>
          <cell r="K88">
            <v>376.48200000000003</v>
          </cell>
          <cell r="L88">
            <v>32000.97</v>
          </cell>
          <cell r="M88">
            <v>8470.8449999999993</v>
          </cell>
          <cell r="N88">
            <v>5270.7479999999996</v>
          </cell>
          <cell r="O88">
            <v>5082.5070000000005</v>
          </cell>
          <cell r="P88">
            <v>13553.352000000001</v>
          </cell>
        </row>
        <row r="89">
          <cell r="A89">
            <v>41154</v>
          </cell>
          <cell r="B89" t="str">
            <v>קרנות השתלמות</v>
          </cell>
          <cell r="C89">
            <v>121691</v>
          </cell>
          <cell r="D89">
            <v>36507.300000000003</v>
          </cell>
          <cell r="E89">
            <v>0</v>
          </cell>
          <cell r="F89">
            <v>0</v>
          </cell>
          <cell r="G89">
            <v>21417.616000000002</v>
          </cell>
          <cell r="H89">
            <v>6571.3140000000012</v>
          </cell>
          <cell r="I89">
            <v>0</v>
          </cell>
          <cell r="J89">
            <v>15333.066000000001</v>
          </cell>
          <cell r="K89">
            <v>121.691</v>
          </cell>
          <cell r="L89">
            <v>21295.924999999999</v>
          </cell>
          <cell r="M89">
            <v>5232.7129999999997</v>
          </cell>
          <cell r="N89">
            <v>2798.893</v>
          </cell>
          <cell r="O89">
            <v>4259.1850000000004</v>
          </cell>
          <cell r="P89">
            <v>8153.2970000000005</v>
          </cell>
        </row>
        <row r="90">
          <cell r="A90">
            <v>41155</v>
          </cell>
          <cell r="B90" t="str">
            <v>קרנות פנסיה ותיקות</v>
          </cell>
          <cell r="C90">
            <v>321359</v>
          </cell>
          <cell r="D90">
            <v>45632.977999999996</v>
          </cell>
          <cell r="E90">
            <v>183495.98900000003</v>
          </cell>
          <cell r="F90">
            <v>0</v>
          </cell>
          <cell r="G90">
            <v>11568.924000000001</v>
          </cell>
          <cell r="H90">
            <v>11568.924000000001</v>
          </cell>
          <cell r="I90">
            <v>0</v>
          </cell>
          <cell r="J90">
            <v>5784.4620000000004</v>
          </cell>
          <cell r="K90">
            <v>321.35899999999998</v>
          </cell>
          <cell r="L90">
            <v>33742.695</v>
          </cell>
          <cell r="M90">
            <v>8355.3340000000007</v>
          </cell>
          <cell r="N90">
            <v>2570.8719999999998</v>
          </cell>
          <cell r="O90">
            <v>2892.2310000000002</v>
          </cell>
          <cell r="P90">
            <v>15425.232</v>
          </cell>
        </row>
        <row r="91">
          <cell r="A91">
            <v>41156</v>
          </cell>
          <cell r="B91" t="str">
            <v>קרנות פנסיה כלליות חדשות</v>
          </cell>
          <cell r="C91">
            <v>1730</v>
          </cell>
          <cell r="D91">
            <v>641.83000000000004</v>
          </cell>
          <cell r="E91">
            <v>0</v>
          </cell>
          <cell r="F91">
            <v>0</v>
          </cell>
          <cell r="G91">
            <v>306.20999999999998</v>
          </cell>
          <cell r="H91">
            <v>70.930000000000007</v>
          </cell>
          <cell r="I91">
            <v>0</v>
          </cell>
          <cell r="J91">
            <v>157.43</v>
          </cell>
          <cell r="K91">
            <v>1.73</v>
          </cell>
          <cell r="L91">
            <v>280.26</v>
          </cell>
          <cell r="M91">
            <v>79.58</v>
          </cell>
          <cell r="N91">
            <v>34.6</v>
          </cell>
          <cell r="O91">
            <v>29.41</v>
          </cell>
          <cell r="P91">
            <v>128.02000000000001</v>
          </cell>
        </row>
        <row r="92">
          <cell r="A92">
            <v>41157</v>
          </cell>
          <cell r="B92" t="str">
            <v>קרנות פנסיה מקיפות חדשות(7)</v>
          </cell>
          <cell r="C92">
            <v>142902</v>
          </cell>
          <cell r="D92">
            <v>22292.712</v>
          </cell>
          <cell r="E92">
            <v>35439.695999999996</v>
          </cell>
          <cell r="F92">
            <v>0</v>
          </cell>
          <cell r="G92">
            <v>13004.082</v>
          </cell>
          <cell r="H92">
            <v>7430.9040000000005</v>
          </cell>
          <cell r="I92">
            <v>0</v>
          </cell>
          <cell r="J92">
            <v>11432.16</v>
          </cell>
          <cell r="K92">
            <v>285.80400000000003</v>
          </cell>
          <cell r="L92">
            <v>28723.302000000003</v>
          </cell>
          <cell r="M92">
            <v>4429.9619999999995</v>
          </cell>
          <cell r="N92">
            <v>7573.8059999999996</v>
          </cell>
          <cell r="O92">
            <v>571.60800000000006</v>
          </cell>
          <cell r="P92">
            <v>11717.963999999998</v>
          </cell>
        </row>
        <row r="93">
          <cell r="A93">
            <v>41158</v>
          </cell>
          <cell r="B93" t="str">
            <v>קרנות נאמנות</v>
          </cell>
          <cell r="C93">
            <v>160476</v>
          </cell>
          <cell r="D93">
            <v>39477.096000000005</v>
          </cell>
          <cell r="E93">
            <v>0</v>
          </cell>
          <cell r="F93">
            <v>0</v>
          </cell>
          <cell r="G93">
            <v>47661.371999999996</v>
          </cell>
          <cell r="H93">
            <v>0</v>
          </cell>
          <cell r="I93">
            <v>0</v>
          </cell>
          <cell r="J93">
            <v>6739.9920000000002</v>
          </cell>
          <cell r="K93">
            <v>0</v>
          </cell>
          <cell r="L93">
            <v>11233.32</v>
          </cell>
          <cell r="M93">
            <v>19096.644</v>
          </cell>
          <cell r="N93">
            <v>962.85599999999999</v>
          </cell>
          <cell r="O93">
            <v>34823.292000000001</v>
          </cell>
          <cell r="P93">
            <v>481.428</v>
          </cell>
        </row>
        <row r="94">
          <cell r="A94">
            <v>41159</v>
          </cell>
          <cell r="B94" t="str">
            <v>ביטוח-ת' מבטיחות תשואה(8)</v>
          </cell>
          <cell r="C94">
            <v>73847</v>
          </cell>
          <cell r="D94">
            <v>5981.607</v>
          </cell>
          <cell r="E94">
            <v>41723.554999999993</v>
          </cell>
          <cell r="F94">
            <v>0</v>
          </cell>
          <cell r="G94">
            <v>5833.9130000000005</v>
          </cell>
          <cell r="H94">
            <v>3470.8090000000002</v>
          </cell>
          <cell r="I94">
            <v>0</v>
          </cell>
          <cell r="J94">
            <v>443.08199999999999</v>
          </cell>
          <cell r="K94">
            <v>516.92899999999997</v>
          </cell>
          <cell r="L94">
            <v>3101.5740000000001</v>
          </cell>
          <cell r="M94">
            <v>1624.6340000000002</v>
          </cell>
          <cell r="N94">
            <v>4135.4319999999998</v>
          </cell>
          <cell r="O94">
            <v>221.541</v>
          </cell>
          <cell r="P94">
            <v>6793.924</v>
          </cell>
        </row>
        <row r="95">
          <cell r="A95">
            <v>41160</v>
          </cell>
          <cell r="B95" t="str">
            <v>ביטוח-ת' משתתפות ברווחים(8)</v>
          </cell>
          <cell r="C95">
            <v>161106</v>
          </cell>
          <cell r="D95">
            <v>25938.065999999999</v>
          </cell>
          <cell r="E95">
            <v>1288.848</v>
          </cell>
          <cell r="F95">
            <v>0</v>
          </cell>
          <cell r="G95">
            <v>24488.112000000001</v>
          </cell>
          <cell r="H95">
            <v>11116.314</v>
          </cell>
          <cell r="I95">
            <v>0</v>
          </cell>
          <cell r="J95">
            <v>19977.144</v>
          </cell>
          <cell r="K95">
            <v>644.42399999999998</v>
          </cell>
          <cell r="L95">
            <v>44465.256000000001</v>
          </cell>
          <cell r="M95">
            <v>4188.7560000000003</v>
          </cell>
          <cell r="N95">
            <v>5477.6040000000003</v>
          </cell>
          <cell r="O95">
            <v>3061.0140000000001</v>
          </cell>
          <cell r="P95">
            <v>20460.462</v>
          </cell>
        </row>
        <row r="96">
          <cell r="A96">
            <v>41161</v>
          </cell>
          <cell r="B96" t="str">
            <v>סה"כ משקיעים מוסדיים</v>
          </cell>
          <cell r="C96">
            <v>1171352</v>
          </cell>
          <cell r="D96">
            <v>227242.28799999997</v>
          </cell>
          <cell r="E96">
            <v>268239.60799999995</v>
          </cell>
          <cell r="F96">
            <v>0</v>
          </cell>
          <cell r="G96">
            <v>156961.16800000001</v>
          </cell>
          <cell r="H96">
            <v>55053.544000000002</v>
          </cell>
          <cell r="I96">
            <v>0</v>
          </cell>
          <cell r="J96">
            <v>78480.584000000003</v>
          </cell>
          <cell r="K96">
            <v>2342.7040000000002</v>
          </cell>
          <cell r="L96">
            <v>174531.448</v>
          </cell>
          <cell r="M96">
            <v>51539.488000000005</v>
          </cell>
          <cell r="N96">
            <v>29283.8</v>
          </cell>
          <cell r="O96">
            <v>51539.488000000005</v>
          </cell>
          <cell r="P96">
            <v>76137.88</v>
          </cell>
        </row>
        <row r="98">
          <cell r="A98">
            <v>41244</v>
          </cell>
          <cell r="B98" t="str">
            <v>קופות גמל ופיצויים(6)</v>
          </cell>
          <cell r="C98">
            <v>190777</v>
          </cell>
          <cell r="D98">
            <v>52463.675000000003</v>
          </cell>
          <cell r="E98">
            <v>6677.1949999999997</v>
          </cell>
          <cell r="F98">
            <v>0</v>
          </cell>
          <cell r="G98">
            <v>31287.428</v>
          </cell>
          <cell r="H98">
            <v>14880.605999999998</v>
          </cell>
          <cell r="J98">
            <v>19840.808000000001</v>
          </cell>
          <cell r="K98">
            <v>381.55400000000003</v>
          </cell>
          <cell r="L98">
            <v>31478.205000000002</v>
          </cell>
          <cell r="M98">
            <v>9348.0730000000003</v>
          </cell>
          <cell r="N98">
            <v>4197.0940000000001</v>
          </cell>
          <cell r="O98">
            <v>5532.5329999999994</v>
          </cell>
          <cell r="P98">
            <v>14689.829000000002</v>
          </cell>
        </row>
        <row r="99">
          <cell r="A99">
            <v>41245</v>
          </cell>
          <cell r="B99" t="str">
            <v>קרנות השתלמות</v>
          </cell>
          <cell r="C99">
            <v>126816</v>
          </cell>
          <cell r="D99">
            <v>38425.248</v>
          </cell>
          <cell r="E99">
            <v>0</v>
          </cell>
          <cell r="F99">
            <v>0</v>
          </cell>
          <cell r="G99">
            <v>21812.351999999999</v>
          </cell>
          <cell r="H99">
            <v>6721.2479999999996</v>
          </cell>
          <cell r="I99">
            <v>0</v>
          </cell>
          <cell r="J99">
            <v>15725.184000000001</v>
          </cell>
          <cell r="K99">
            <v>126.816</v>
          </cell>
          <cell r="L99">
            <v>20671.008000000002</v>
          </cell>
          <cell r="M99">
            <v>6974.88</v>
          </cell>
          <cell r="N99">
            <v>2282.6880000000001</v>
          </cell>
          <cell r="O99">
            <v>4565.3760000000002</v>
          </cell>
          <cell r="P99">
            <v>9511.2000000000007</v>
          </cell>
        </row>
        <row r="100">
          <cell r="A100">
            <v>41246</v>
          </cell>
          <cell r="B100" t="str">
            <v>קרנות פנסיה ותיקות</v>
          </cell>
          <cell r="C100">
            <v>332918</v>
          </cell>
          <cell r="D100">
            <v>46941.437999999995</v>
          </cell>
          <cell r="E100">
            <v>187432.83399999997</v>
          </cell>
          <cell r="F100">
            <v>0</v>
          </cell>
          <cell r="G100">
            <v>10653.376</v>
          </cell>
          <cell r="H100">
            <v>11652.13</v>
          </cell>
          <cell r="I100">
            <v>0</v>
          </cell>
          <cell r="J100">
            <v>6325.4419999999991</v>
          </cell>
          <cell r="K100">
            <v>332.91800000000001</v>
          </cell>
          <cell r="L100">
            <v>34623.472000000002</v>
          </cell>
          <cell r="M100">
            <v>10320.458000000001</v>
          </cell>
          <cell r="N100">
            <v>3329.18</v>
          </cell>
          <cell r="O100">
            <v>3329.18</v>
          </cell>
          <cell r="P100">
            <v>17977.572</v>
          </cell>
        </row>
        <row r="101">
          <cell r="A101">
            <v>41247</v>
          </cell>
          <cell r="B101" t="str">
            <v>קרנות פנסיה כלליות חדשות</v>
          </cell>
          <cell r="C101">
            <v>1878</v>
          </cell>
          <cell r="D101">
            <v>709.8839999999999</v>
          </cell>
          <cell r="E101">
            <v>0</v>
          </cell>
          <cell r="F101">
            <v>0</v>
          </cell>
          <cell r="G101">
            <v>306.11400000000003</v>
          </cell>
          <cell r="H101">
            <v>76.99799999999999</v>
          </cell>
          <cell r="I101">
            <v>0</v>
          </cell>
          <cell r="J101">
            <v>170.898</v>
          </cell>
          <cell r="K101">
            <v>0</v>
          </cell>
          <cell r="L101">
            <v>324.89400000000001</v>
          </cell>
          <cell r="M101">
            <v>88.266000000000005</v>
          </cell>
          <cell r="N101">
            <v>33.804000000000002</v>
          </cell>
          <cell r="O101">
            <v>18.78</v>
          </cell>
          <cell r="P101">
            <v>148.36199999999999</v>
          </cell>
        </row>
        <row r="102">
          <cell r="A102">
            <v>41248</v>
          </cell>
          <cell r="B102" t="str">
            <v>קרנות פנסיה מקיפות חדשות(7)</v>
          </cell>
          <cell r="C102">
            <v>152059</v>
          </cell>
          <cell r="D102">
            <v>23417.085999999999</v>
          </cell>
          <cell r="E102">
            <v>37406.514000000003</v>
          </cell>
          <cell r="F102">
            <v>0</v>
          </cell>
          <cell r="G102">
            <v>13229.132999999998</v>
          </cell>
          <cell r="H102">
            <v>7907.0680000000002</v>
          </cell>
          <cell r="I102">
            <v>0</v>
          </cell>
          <cell r="J102">
            <v>12620.897000000003</v>
          </cell>
          <cell r="K102">
            <v>152.05900000000003</v>
          </cell>
          <cell r="L102">
            <v>30867.977000000003</v>
          </cell>
          <cell r="M102">
            <v>4105.5930000000008</v>
          </cell>
          <cell r="N102">
            <v>7298.8319999999994</v>
          </cell>
          <cell r="O102">
            <v>456.17699999999996</v>
          </cell>
          <cell r="P102">
            <v>14597.663999999999</v>
          </cell>
        </row>
        <row r="103">
          <cell r="A103">
            <v>41249</v>
          </cell>
          <cell r="B103" t="str">
            <v>קרנות נאמנות</v>
          </cell>
          <cell r="C103">
            <v>170052</v>
          </cell>
          <cell r="D103">
            <v>44213.52</v>
          </cell>
          <cell r="E103">
            <v>0</v>
          </cell>
          <cell r="F103">
            <v>0</v>
          </cell>
          <cell r="G103">
            <v>52376.016000000003</v>
          </cell>
          <cell r="H103">
            <v>0</v>
          </cell>
          <cell r="I103">
            <v>0</v>
          </cell>
          <cell r="J103">
            <v>7482.2880000000005</v>
          </cell>
          <cell r="K103">
            <v>0</v>
          </cell>
          <cell r="L103">
            <v>11053.38</v>
          </cell>
          <cell r="M103">
            <v>19896.083999999999</v>
          </cell>
          <cell r="N103">
            <v>680.20800000000008</v>
          </cell>
          <cell r="O103">
            <v>34010.400000000001</v>
          </cell>
          <cell r="P103">
            <v>340.10400000000004</v>
          </cell>
        </row>
        <row r="104">
          <cell r="A104">
            <v>41250</v>
          </cell>
          <cell r="B104" t="str">
            <v>ביטוח-ת' מבטיחות תשואה(8)</v>
          </cell>
          <cell r="C104">
            <v>74792</v>
          </cell>
          <cell r="D104">
            <v>6282.5280000000002</v>
          </cell>
          <cell r="E104">
            <v>41659.144</v>
          </cell>
          <cell r="F104">
            <v>0</v>
          </cell>
          <cell r="G104">
            <v>5908.5680000000002</v>
          </cell>
          <cell r="H104">
            <v>3515.2240000000002</v>
          </cell>
          <cell r="I104">
            <v>0</v>
          </cell>
          <cell r="J104">
            <v>523.54399999999998</v>
          </cell>
          <cell r="K104">
            <v>523.54399999999998</v>
          </cell>
          <cell r="L104">
            <v>3066.4719999999998</v>
          </cell>
          <cell r="M104">
            <v>2243.7600000000002</v>
          </cell>
          <cell r="N104">
            <v>3963.9759999999997</v>
          </cell>
          <cell r="O104">
            <v>224.37599999999998</v>
          </cell>
          <cell r="P104">
            <v>6880.8639999999987</v>
          </cell>
        </row>
        <row r="105">
          <cell r="A105">
            <v>41251</v>
          </cell>
          <cell r="B105" t="str">
            <v>ביטוח-ת' משתתפות ברווחים(8)</v>
          </cell>
          <cell r="C105">
            <v>169529</v>
          </cell>
          <cell r="D105">
            <v>28311.342999999997</v>
          </cell>
          <cell r="E105">
            <v>1356.2320000000002</v>
          </cell>
          <cell r="F105">
            <v>0</v>
          </cell>
          <cell r="G105">
            <v>25090.292000000001</v>
          </cell>
          <cell r="H105">
            <v>11527.972</v>
          </cell>
          <cell r="I105">
            <v>0</v>
          </cell>
          <cell r="J105">
            <v>21360.653999999999</v>
          </cell>
          <cell r="K105">
            <v>678.1160000000001</v>
          </cell>
          <cell r="L105">
            <v>45772.83</v>
          </cell>
          <cell r="M105">
            <v>5424.9280000000008</v>
          </cell>
          <cell r="N105">
            <v>4916.3409999999994</v>
          </cell>
          <cell r="O105">
            <v>2373.4059999999999</v>
          </cell>
          <cell r="P105">
            <v>22716.886000000002</v>
          </cell>
        </row>
        <row r="106">
          <cell r="A106">
            <v>41252</v>
          </cell>
          <cell r="B106" t="str">
            <v>סה"כ משקיעים מוסדיים</v>
          </cell>
          <cell r="C106">
            <v>1218821</v>
          </cell>
          <cell r="D106">
            <v>241326.55800000002</v>
          </cell>
          <cell r="E106">
            <v>274234.72499999998</v>
          </cell>
          <cell r="F106">
            <v>0</v>
          </cell>
          <cell r="G106">
            <v>160884.372</v>
          </cell>
          <cell r="H106">
            <v>56065.765999999996</v>
          </cell>
          <cell r="I106">
            <v>0</v>
          </cell>
          <cell r="J106">
            <v>84098.649000000005</v>
          </cell>
          <cell r="K106">
            <v>2437.6420000000003</v>
          </cell>
          <cell r="L106">
            <v>177947.86599999998</v>
          </cell>
          <cell r="M106">
            <v>58503.407999999996</v>
          </cell>
          <cell r="N106">
            <v>26814.062000000002</v>
          </cell>
          <cell r="O106">
            <v>49971.660999999993</v>
          </cell>
          <cell r="P106">
            <v>86536.290999999997</v>
          </cell>
        </row>
        <row r="108">
          <cell r="A108">
            <v>41334</v>
          </cell>
          <cell r="B108" t="str">
            <v>קופות גמל ופיצויים(6)</v>
          </cell>
          <cell r="C108">
            <v>194727</v>
          </cell>
          <cell r="D108">
            <v>52381.562999999995</v>
          </cell>
          <cell r="E108">
            <v>6815.4450000000006</v>
          </cell>
          <cell r="F108">
            <v>0</v>
          </cell>
          <cell r="G108">
            <v>30766.866000000002</v>
          </cell>
          <cell r="H108">
            <v>14604.525</v>
          </cell>
          <cell r="I108">
            <v>0</v>
          </cell>
          <cell r="J108">
            <v>20251.608</v>
          </cell>
          <cell r="K108">
            <v>194.727</v>
          </cell>
          <cell r="L108">
            <v>33103.590000000004</v>
          </cell>
          <cell r="M108">
            <v>8762.7150000000001</v>
          </cell>
          <cell r="N108">
            <v>4478.7209999999995</v>
          </cell>
          <cell r="O108">
            <v>6620.7180000000008</v>
          </cell>
          <cell r="P108">
            <v>16746.521999999997</v>
          </cell>
        </row>
        <row r="109">
          <cell r="A109">
            <v>41335</v>
          </cell>
          <cell r="B109" t="str">
            <v>קרנות השתלמות</v>
          </cell>
          <cell r="C109">
            <v>129900</v>
          </cell>
          <cell r="D109">
            <v>38450.400000000009</v>
          </cell>
          <cell r="E109">
            <v>0</v>
          </cell>
          <cell r="F109">
            <v>0</v>
          </cell>
          <cell r="G109">
            <v>21953.1</v>
          </cell>
          <cell r="H109">
            <v>6754.8</v>
          </cell>
          <cell r="I109">
            <v>0</v>
          </cell>
          <cell r="J109">
            <v>16367.4</v>
          </cell>
          <cell r="K109">
            <v>129.9</v>
          </cell>
          <cell r="L109">
            <v>21563.4</v>
          </cell>
          <cell r="M109">
            <v>6105.3</v>
          </cell>
          <cell r="N109">
            <v>2727.9</v>
          </cell>
          <cell r="O109">
            <v>4936.2</v>
          </cell>
          <cell r="P109">
            <v>10911.6</v>
          </cell>
        </row>
        <row r="110">
          <cell r="A110">
            <v>41336</v>
          </cell>
          <cell r="B110" t="str">
            <v>קרנות פנסיה ותיקות</v>
          </cell>
          <cell r="C110">
            <v>329240</v>
          </cell>
          <cell r="D110">
            <v>45764.36</v>
          </cell>
          <cell r="E110">
            <v>184703.64</v>
          </cell>
          <cell r="F110">
            <v>0</v>
          </cell>
          <cell r="G110">
            <v>9877.1999999999989</v>
          </cell>
          <cell r="H110">
            <v>11194.160000000002</v>
          </cell>
          <cell r="I110">
            <v>0</v>
          </cell>
          <cell r="J110">
            <v>6914.0400000000009</v>
          </cell>
          <cell r="K110">
            <v>329.24</v>
          </cell>
          <cell r="L110">
            <v>36216.400000000001</v>
          </cell>
          <cell r="M110">
            <v>7901.76</v>
          </cell>
          <cell r="N110">
            <v>3621.6400000000003</v>
          </cell>
          <cell r="O110">
            <v>3292.4</v>
          </cell>
          <cell r="P110">
            <v>19425.16</v>
          </cell>
        </row>
        <row r="111">
          <cell r="A111">
            <v>41337</v>
          </cell>
          <cell r="B111" t="str">
            <v>קרנות פנסיה כלליות חדשות</v>
          </cell>
          <cell r="C111">
            <v>2015</v>
          </cell>
          <cell r="D111">
            <v>741.52</v>
          </cell>
          <cell r="E111">
            <v>0</v>
          </cell>
          <cell r="F111">
            <v>0</v>
          </cell>
          <cell r="G111">
            <v>322.40000000000003</v>
          </cell>
          <cell r="H111">
            <v>78.584999999999994</v>
          </cell>
          <cell r="I111">
            <v>0</v>
          </cell>
          <cell r="J111">
            <v>183.36500000000001</v>
          </cell>
          <cell r="K111">
            <v>0</v>
          </cell>
          <cell r="L111">
            <v>380.83499999999992</v>
          </cell>
          <cell r="M111">
            <v>72.540000000000006</v>
          </cell>
          <cell r="N111">
            <v>40.300000000000004</v>
          </cell>
          <cell r="O111">
            <v>20.150000000000002</v>
          </cell>
          <cell r="P111">
            <v>175.30499999999998</v>
          </cell>
        </row>
        <row r="112">
          <cell r="A112">
            <v>41338</v>
          </cell>
          <cell r="B112" t="str">
            <v>קרנות פנסיה מקיפות חדשות(7)</v>
          </cell>
          <cell r="C112">
            <v>156894</v>
          </cell>
          <cell r="D112">
            <v>22749.629999999997</v>
          </cell>
          <cell r="E112">
            <v>39537.288</v>
          </cell>
          <cell r="F112">
            <v>0</v>
          </cell>
          <cell r="G112">
            <v>13335.990000000002</v>
          </cell>
          <cell r="H112">
            <v>7844.7000000000007</v>
          </cell>
          <cell r="I112">
            <v>0</v>
          </cell>
          <cell r="J112">
            <v>13806.672</v>
          </cell>
          <cell r="K112">
            <v>156.89400000000001</v>
          </cell>
          <cell r="L112">
            <v>33104.634000000005</v>
          </cell>
          <cell r="M112">
            <v>3608.5619999999999</v>
          </cell>
          <cell r="N112">
            <v>7687.8060000000005</v>
          </cell>
          <cell r="O112">
            <v>470.68200000000002</v>
          </cell>
          <cell r="P112">
            <v>14591.142000000002</v>
          </cell>
        </row>
        <row r="113">
          <cell r="A113">
            <v>41339</v>
          </cell>
          <cell r="B113" t="str">
            <v>קרנות נאמנות</v>
          </cell>
          <cell r="C113">
            <v>188676</v>
          </cell>
          <cell r="D113">
            <v>46791.648000000001</v>
          </cell>
          <cell r="E113">
            <v>0</v>
          </cell>
          <cell r="F113">
            <v>0</v>
          </cell>
          <cell r="G113">
            <v>59810.292000000001</v>
          </cell>
          <cell r="H113">
            <v>0</v>
          </cell>
          <cell r="I113">
            <v>0</v>
          </cell>
          <cell r="J113">
            <v>8490.42</v>
          </cell>
          <cell r="K113">
            <v>0</v>
          </cell>
          <cell r="L113">
            <v>11509.235999999999</v>
          </cell>
          <cell r="M113">
            <v>23584.5</v>
          </cell>
          <cell r="N113">
            <v>754.70400000000006</v>
          </cell>
          <cell r="O113">
            <v>33773.004000000001</v>
          </cell>
          <cell r="P113">
            <v>3962.1960000000004</v>
          </cell>
        </row>
        <row r="114">
          <cell r="A114">
            <v>41340</v>
          </cell>
          <cell r="B114" t="str">
            <v>ביטוח-ת' מבטיחות תשואה(8)</v>
          </cell>
          <cell r="C114">
            <v>75451</v>
          </cell>
          <cell r="D114">
            <v>6036.08</v>
          </cell>
          <cell r="E114">
            <v>43157.972000000002</v>
          </cell>
          <cell r="F114">
            <v>0</v>
          </cell>
          <cell r="G114">
            <v>5885.1779999999999</v>
          </cell>
          <cell r="H114">
            <v>3395.2950000000001</v>
          </cell>
          <cell r="I114">
            <v>0</v>
          </cell>
          <cell r="J114">
            <v>603.60800000000006</v>
          </cell>
          <cell r="K114">
            <v>452.70600000000002</v>
          </cell>
          <cell r="L114">
            <v>3018.04</v>
          </cell>
          <cell r="M114">
            <v>1282.6670000000001</v>
          </cell>
          <cell r="N114">
            <v>3998.9029999999998</v>
          </cell>
          <cell r="O114">
            <v>226.35300000000001</v>
          </cell>
          <cell r="P114">
            <v>7394.1980000000003</v>
          </cell>
        </row>
        <row r="115">
          <cell r="A115">
            <v>41341</v>
          </cell>
          <cell r="B115" t="str">
            <v>ביטוח-ת' משתתפות ברווחים(8)</v>
          </cell>
          <cell r="C115">
            <v>176554</v>
          </cell>
          <cell r="D115">
            <v>29131.41</v>
          </cell>
          <cell r="E115">
            <v>1235.8779999999999</v>
          </cell>
          <cell r="F115">
            <v>0</v>
          </cell>
          <cell r="G115">
            <v>25776.883999999998</v>
          </cell>
          <cell r="H115">
            <v>11299.456</v>
          </cell>
          <cell r="I115">
            <v>0</v>
          </cell>
          <cell r="J115">
            <v>22775.466</v>
          </cell>
          <cell r="K115">
            <v>706.21600000000001</v>
          </cell>
          <cell r="L115">
            <v>49082.012000000002</v>
          </cell>
          <cell r="M115">
            <v>4766.9580000000005</v>
          </cell>
          <cell r="N115">
            <v>5296.62</v>
          </cell>
          <cell r="O115">
            <v>1942.0940000000003</v>
          </cell>
          <cell r="P115">
            <v>24541.006000000001</v>
          </cell>
        </row>
        <row r="116">
          <cell r="A116">
            <v>41342</v>
          </cell>
          <cell r="B116" t="str">
            <v>סה"כ משקיעים מוסדיים</v>
          </cell>
          <cell r="C116">
            <v>1253457</v>
          </cell>
          <cell r="D116">
            <v>241917.201</v>
          </cell>
          <cell r="E116">
            <v>275760.53999999998</v>
          </cell>
          <cell r="F116">
            <v>0</v>
          </cell>
          <cell r="G116">
            <v>167963.23800000001</v>
          </cell>
          <cell r="H116">
            <v>55152.108000000007</v>
          </cell>
          <cell r="I116">
            <v>0</v>
          </cell>
          <cell r="J116">
            <v>88995.446999999986</v>
          </cell>
          <cell r="K116">
            <v>1253.4570000000001</v>
          </cell>
          <cell r="L116">
            <v>188018.55</v>
          </cell>
          <cell r="M116">
            <v>56405.564999999995</v>
          </cell>
          <cell r="N116">
            <v>28829.510999999999</v>
          </cell>
          <cell r="O116">
            <v>51391.736999999994</v>
          </cell>
          <cell r="P116">
            <v>97769.645999999993</v>
          </cell>
        </row>
        <row r="118">
          <cell r="A118">
            <v>41426</v>
          </cell>
          <cell r="B118" t="str">
            <v>קופות גמל ופיצויים(6)</v>
          </cell>
          <cell r="C118">
            <v>195596</v>
          </cell>
          <cell r="D118">
            <v>54180.091999999997</v>
          </cell>
          <cell r="E118">
            <v>6845.8600000000006</v>
          </cell>
          <cell r="F118">
            <v>0</v>
          </cell>
          <cell r="G118">
            <v>30317.38</v>
          </cell>
          <cell r="H118">
            <v>14278.508</v>
          </cell>
          <cell r="I118">
            <v>0</v>
          </cell>
          <cell r="J118">
            <v>19559.600000000002</v>
          </cell>
          <cell r="K118">
            <v>195.596</v>
          </cell>
          <cell r="L118">
            <v>32468.936000000002</v>
          </cell>
          <cell r="M118">
            <v>8410.6279999999988</v>
          </cell>
          <cell r="N118">
            <v>5085.4960000000001</v>
          </cell>
          <cell r="O118">
            <v>6845.8600000000006</v>
          </cell>
          <cell r="P118">
            <v>17408.044000000002</v>
          </cell>
        </row>
        <row r="119">
          <cell r="A119">
            <v>41427</v>
          </cell>
          <cell r="B119" t="str">
            <v>קרנות השתלמות</v>
          </cell>
          <cell r="C119">
            <v>131391</v>
          </cell>
          <cell r="D119">
            <v>40205.646000000001</v>
          </cell>
          <cell r="E119">
            <v>0</v>
          </cell>
          <cell r="F119">
            <v>0</v>
          </cell>
          <cell r="G119">
            <v>21548.123999999996</v>
          </cell>
          <cell r="H119">
            <v>6700.9409999999998</v>
          </cell>
          <cell r="I119">
            <v>0</v>
          </cell>
          <cell r="J119">
            <v>15504.138000000001</v>
          </cell>
          <cell r="K119">
            <v>131.39099999999999</v>
          </cell>
          <cell r="L119">
            <v>21153.951000000001</v>
          </cell>
          <cell r="M119">
            <v>6175.3770000000004</v>
          </cell>
          <cell r="N119">
            <v>2890.6020000000003</v>
          </cell>
          <cell r="O119">
            <v>5255.64</v>
          </cell>
          <cell r="P119">
            <v>11825.189999999999</v>
          </cell>
        </row>
        <row r="120">
          <cell r="A120">
            <v>41428</v>
          </cell>
          <cell r="B120" t="str">
            <v>קרנות פנסיה ותיקות</v>
          </cell>
          <cell r="C120">
            <v>330014</v>
          </cell>
          <cell r="D120">
            <v>46531.973999999995</v>
          </cell>
          <cell r="E120">
            <v>185797.88199999998</v>
          </cell>
          <cell r="F120">
            <v>0</v>
          </cell>
          <cell r="G120">
            <v>9240.3919999999998</v>
          </cell>
          <cell r="H120">
            <v>10560.448</v>
          </cell>
          <cell r="I120">
            <v>0</v>
          </cell>
          <cell r="J120">
            <v>6600.28</v>
          </cell>
          <cell r="K120">
            <v>330.01400000000001</v>
          </cell>
          <cell r="L120">
            <v>37621.595999999998</v>
          </cell>
          <cell r="M120">
            <v>6600.28</v>
          </cell>
          <cell r="N120">
            <v>3630.1540000000005</v>
          </cell>
          <cell r="O120">
            <v>2970.1260000000002</v>
          </cell>
          <cell r="P120">
            <v>20130.853999999999</v>
          </cell>
        </row>
        <row r="121">
          <cell r="A121">
            <v>41429</v>
          </cell>
          <cell r="B121" t="str">
            <v>קרנות פנסיה כלליות חדשות</v>
          </cell>
          <cell r="C121">
            <v>2111</v>
          </cell>
          <cell r="D121">
            <v>755.73799999999994</v>
          </cell>
          <cell r="E121">
            <v>0</v>
          </cell>
          <cell r="F121">
            <v>0</v>
          </cell>
          <cell r="G121">
            <v>335.649</v>
          </cell>
          <cell r="H121">
            <v>80.218000000000004</v>
          </cell>
          <cell r="I121">
            <v>0</v>
          </cell>
          <cell r="J121">
            <v>185.76800000000003</v>
          </cell>
          <cell r="K121">
            <v>0</v>
          </cell>
          <cell r="L121">
            <v>405.31200000000001</v>
          </cell>
          <cell r="M121">
            <v>107.66099999999999</v>
          </cell>
          <cell r="N121">
            <v>46.442000000000007</v>
          </cell>
          <cell r="O121">
            <v>27.443000000000001</v>
          </cell>
          <cell r="P121">
            <v>166.76900000000001</v>
          </cell>
        </row>
        <row r="122">
          <cell r="A122">
            <v>41430</v>
          </cell>
          <cell r="B122" t="str">
            <v>קרנות פנסיה מקיפות חדשות(7)</v>
          </cell>
          <cell r="C122">
            <v>163272</v>
          </cell>
          <cell r="D122">
            <v>23347.896000000004</v>
          </cell>
          <cell r="E122">
            <v>42450.720000000001</v>
          </cell>
          <cell r="F122">
            <v>0</v>
          </cell>
          <cell r="G122">
            <v>13714.848</v>
          </cell>
          <cell r="H122">
            <v>8000.3280000000004</v>
          </cell>
          <cell r="I122">
            <v>0</v>
          </cell>
          <cell r="J122">
            <v>13878.12</v>
          </cell>
          <cell r="K122">
            <v>163.27199999999999</v>
          </cell>
          <cell r="L122">
            <v>34450.392</v>
          </cell>
          <cell r="M122">
            <v>3591.9840000000004</v>
          </cell>
          <cell r="N122">
            <v>7837.0560000000005</v>
          </cell>
          <cell r="O122">
            <v>816.36</v>
          </cell>
          <cell r="P122">
            <v>15021.023999999999</v>
          </cell>
        </row>
        <row r="123">
          <cell r="A123">
            <v>41431</v>
          </cell>
          <cell r="B123" t="str">
            <v>קרנות נאמנות</v>
          </cell>
          <cell r="C123">
            <v>204607</v>
          </cell>
          <cell r="D123">
            <v>51765.571000000004</v>
          </cell>
          <cell r="E123">
            <v>0</v>
          </cell>
          <cell r="F123">
            <v>0</v>
          </cell>
          <cell r="G123">
            <v>65065.025999999998</v>
          </cell>
          <cell r="H123">
            <v>0</v>
          </cell>
          <cell r="I123">
            <v>0</v>
          </cell>
          <cell r="J123">
            <v>9002.7080000000005</v>
          </cell>
          <cell r="K123">
            <v>0</v>
          </cell>
          <cell r="L123">
            <v>11457.991999999998</v>
          </cell>
          <cell r="M123">
            <v>25780.482</v>
          </cell>
          <cell r="N123">
            <v>1023.035</v>
          </cell>
          <cell r="O123">
            <v>37238.474000000002</v>
          </cell>
          <cell r="P123">
            <v>3273.712</v>
          </cell>
        </row>
        <row r="124">
          <cell r="A124">
            <v>41432</v>
          </cell>
          <cell r="B124" t="str">
            <v>ביטוח-ת' מבטיחות תשואה(8)</v>
          </cell>
          <cell r="C124">
            <v>77093</v>
          </cell>
          <cell r="D124">
            <v>6398.7190000000001</v>
          </cell>
          <cell r="E124">
            <v>43557.544999999998</v>
          </cell>
          <cell r="F124">
            <v>0</v>
          </cell>
          <cell r="G124">
            <v>5319.4170000000004</v>
          </cell>
          <cell r="H124">
            <v>3469.1849999999999</v>
          </cell>
          <cell r="I124">
            <v>0</v>
          </cell>
          <cell r="J124">
            <v>616.74400000000003</v>
          </cell>
          <cell r="K124">
            <v>539.65099999999995</v>
          </cell>
          <cell r="L124">
            <v>3083.7200000000003</v>
          </cell>
          <cell r="M124">
            <v>2544.069</v>
          </cell>
          <cell r="N124">
            <v>3854.65</v>
          </cell>
          <cell r="O124">
            <v>154.18600000000001</v>
          </cell>
          <cell r="P124">
            <v>7555.1140000000005</v>
          </cell>
        </row>
        <row r="125">
          <cell r="A125">
            <v>41433</v>
          </cell>
          <cell r="B125" t="str">
            <v>ביטוח-ת' משתתפות ברווחים(8)</v>
          </cell>
          <cell r="C125">
            <v>180756</v>
          </cell>
          <cell r="D125">
            <v>30186.251999999997</v>
          </cell>
          <cell r="E125">
            <v>1265.2919999999999</v>
          </cell>
          <cell r="F125">
            <v>0</v>
          </cell>
          <cell r="G125">
            <v>26209.62</v>
          </cell>
          <cell r="H125">
            <v>11387.628000000001</v>
          </cell>
          <cell r="I125">
            <v>0</v>
          </cell>
          <cell r="J125">
            <v>22413.743999999999</v>
          </cell>
          <cell r="K125">
            <v>723.024</v>
          </cell>
          <cell r="L125">
            <v>47900.340000000004</v>
          </cell>
          <cell r="M125">
            <v>6145.7040000000006</v>
          </cell>
          <cell r="N125">
            <v>6145.7040000000006</v>
          </cell>
          <cell r="O125">
            <v>3253.6080000000002</v>
          </cell>
          <cell r="P125">
            <v>25125.084000000003</v>
          </cell>
        </row>
        <row r="126">
          <cell r="A126">
            <v>41434</v>
          </cell>
          <cell r="B126" t="str">
            <v>סה"כ משקיעים מוסדיים</v>
          </cell>
          <cell r="C126">
            <v>1284840</v>
          </cell>
          <cell r="D126">
            <v>253113.47999999998</v>
          </cell>
          <cell r="E126">
            <v>280095.12</v>
          </cell>
          <cell r="F126">
            <v>0</v>
          </cell>
          <cell r="G126">
            <v>172168.56</v>
          </cell>
          <cell r="H126">
            <v>55248.119999999995</v>
          </cell>
          <cell r="I126">
            <v>0</v>
          </cell>
          <cell r="J126">
            <v>87369.12000000001</v>
          </cell>
          <cell r="K126">
            <v>2569.6799999999998</v>
          </cell>
          <cell r="L126">
            <v>188871.47999999998</v>
          </cell>
          <cell r="M126">
            <v>59102.64</v>
          </cell>
          <cell r="N126">
            <v>30836.16</v>
          </cell>
          <cell r="O126">
            <v>56532.960000000006</v>
          </cell>
          <cell r="P126">
            <v>98932.68</v>
          </cell>
        </row>
        <row r="128">
          <cell r="A128">
            <v>41518</v>
          </cell>
          <cell r="B128" t="str">
            <v>קופות גמל ופיצויים(6)</v>
          </cell>
          <cell r="C128">
            <v>199125</v>
          </cell>
          <cell r="D128">
            <v>54560.249999999993</v>
          </cell>
          <cell r="E128">
            <v>6969.3750000000009</v>
          </cell>
          <cell r="F128">
            <v>0</v>
          </cell>
          <cell r="G128">
            <v>29470.500000000004</v>
          </cell>
          <cell r="H128">
            <v>14137.874999999998</v>
          </cell>
          <cell r="I128">
            <v>0</v>
          </cell>
          <cell r="J128">
            <v>20310.75</v>
          </cell>
          <cell r="K128">
            <v>199.125</v>
          </cell>
          <cell r="L128">
            <v>34846.875</v>
          </cell>
          <cell r="M128">
            <v>8562.375</v>
          </cell>
          <cell r="N128">
            <v>4779</v>
          </cell>
          <cell r="O128">
            <v>6770.2500000000009</v>
          </cell>
          <cell r="P128">
            <v>18518.625000000004</v>
          </cell>
        </row>
        <row r="129">
          <cell r="A129">
            <v>41519</v>
          </cell>
          <cell r="B129" t="str">
            <v>קרנות השתלמות</v>
          </cell>
          <cell r="C129">
            <v>136805</v>
          </cell>
          <cell r="D129">
            <v>40767.89</v>
          </cell>
          <cell r="E129">
            <v>0</v>
          </cell>
          <cell r="F129">
            <v>0</v>
          </cell>
          <cell r="G129">
            <v>22299.215</v>
          </cell>
          <cell r="H129">
            <v>6703.4450000000006</v>
          </cell>
          <cell r="I129">
            <v>0</v>
          </cell>
          <cell r="J129">
            <v>15869.38</v>
          </cell>
          <cell r="K129">
            <v>136.80500000000001</v>
          </cell>
          <cell r="L129">
            <v>24077.680000000004</v>
          </cell>
          <cell r="M129">
            <v>6293.03</v>
          </cell>
          <cell r="N129">
            <v>2325.6849999999999</v>
          </cell>
          <cell r="O129">
            <v>5198.59</v>
          </cell>
          <cell r="P129">
            <v>13133.28</v>
          </cell>
        </row>
        <row r="130">
          <cell r="A130">
            <v>41520</v>
          </cell>
          <cell r="B130" t="str">
            <v>קרנות פנסיה ותיקות</v>
          </cell>
          <cell r="C130">
            <v>335261</v>
          </cell>
          <cell r="D130">
            <v>48948.106</v>
          </cell>
          <cell r="E130">
            <v>186069.85500000001</v>
          </cell>
          <cell r="F130">
            <v>0</v>
          </cell>
          <cell r="G130">
            <v>9052.0470000000005</v>
          </cell>
          <cell r="H130">
            <v>10393.091</v>
          </cell>
          <cell r="I130">
            <v>0</v>
          </cell>
          <cell r="J130">
            <v>7040.4810000000007</v>
          </cell>
          <cell r="K130">
            <v>335.26100000000002</v>
          </cell>
          <cell r="L130">
            <v>39225.536999999997</v>
          </cell>
          <cell r="M130">
            <v>6369.9589999999998</v>
          </cell>
          <cell r="N130">
            <v>4358.393</v>
          </cell>
          <cell r="O130">
            <v>3352.61</v>
          </cell>
          <cell r="P130">
            <v>20115.66</v>
          </cell>
        </row>
        <row r="131">
          <cell r="A131">
            <v>41521</v>
          </cell>
          <cell r="B131" t="str">
            <v>קרנות פנסיה כלליות חדשות</v>
          </cell>
          <cell r="C131">
            <v>2258</v>
          </cell>
          <cell r="D131">
            <v>812.88</v>
          </cell>
          <cell r="E131">
            <v>0</v>
          </cell>
          <cell r="F131">
            <v>0</v>
          </cell>
          <cell r="G131">
            <v>354.50600000000003</v>
          </cell>
          <cell r="H131">
            <v>83.546000000000006</v>
          </cell>
          <cell r="I131">
            <v>0</v>
          </cell>
          <cell r="J131">
            <v>196.446</v>
          </cell>
          <cell r="K131">
            <v>0</v>
          </cell>
          <cell r="L131">
            <v>462.89</v>
          </cell>
          <cell r="M131">
            <v>88.061999999999998</v>
          </cell>
          <cell r="N131">
            <v>47.418000000000006</v>
          </cell>
          <cell r="O131">
            <v>20.322000000000003</v>
          </cell>
          <cell r="P131">
            <v>191.93</v>
          </cell>
        </row>
        <row r="132">
          <cell r="A132">
            <v>41522</v>
          </cell>
          <cell r="B132" t="str">
            <v>קרנות פנסיה מקיפות חדשות(7)</v>
          </cell>
          <cell r="C132">
            <v>173023</v>
          </cell>
          <cell r="D132">
            <v>24223.22</v>
          </cell>
          <cell r="E132">
            <v>43774.819000000003</v>
          </cell>
          <cell r="F132">
            <v>0</v>
          </cell>
          <cell r="G132">
            <v>13668.817000000001</v>
          </cell>
          <cell r="H132">
            <v>8132.0810000000001</v>
          </cell>
          <cell r="I132">
            <v>0</v>
          </cell>
          <cell r="J132">
            <v>15053.000999999998</v>
          </cell>
          <cell r="K132">
            <v>173.023</v>
          </cell>
          <cell r="L132">
            <v>37372.968000000001</v>
          </cell>
          <cell r="M132">
            <v>5017.6669999999995</v>
          </cell>
          <cell r="N132">
            <v>7786.0349999999999</v>
          </cell>
          <cell r="O132">
            <v>865.11500000000001</v>
          </cell>
          <cell r="P132">
            <v>16956.254000000001</v>
          </cell>
        </row>
        <row r="133">
          <cell r="A133">
            <v>41523</v>
          </cell>
          <cell r="B133" t="str">
            <v>קרנות נאמנות</v>
          </cell>
          <cell r="C133">
            <v>218404</v>
          </cell>
          <cell r="D133">
            <v>55037.807999999997</v>
          </cell>
          <cell r="E133">
            <v>0</v>
          </cell>
          <cell r="F133">
            <v>0</v>
          </cell>
          <cell r="G133">
            <v>67050.028000000006</v>
          </cell>
          <cell r="H133">
            <v>0</v>
          </cell>
          <cell r="I133">
            <v>0</v>
          </cell>
          <cell r="J133">
            <v>10701.796</v>
          </cell>
          <cell r="K133">
            <v>0</v>
          </cell>
          <cell r="L133">
            <v>12230.623999999998</v>
          </cell>
          <cell r="M133">
            <v>33197.407999999996</v>
          </cell>
          <cell r="N133">
            <v>873.61599999999999</v>
          </cell>
          <cell r="O133">
            <v>36910.275999999998</v>
          </cell>
          <cell r="P133">
            <v>2402.4440000000004</v>
          </cell>
        </row>
        <row r="134">
          <cell r="A134">
            <v>41524</v>
          </cell>
          <cell r="B134" t="str">
            <v>ביטוח-ת' מבטיחות תשואה(8)</v>
          </cell>
          <cell r="C134">
            <v>77143</v>
          </cell>
          <cell r="D134">
            <v>5940.0109999999995</v>
          </cell>
          <cell r="E134">
            <v>44588.653999999995</v>
          </cell>
          <cell r="F134">
            <v>0</v>
          </cell>
          <cell r="G134">
            <v>5477.1529999999993</v>
          </cell>
          <cell r="H134">
            <v>3394.2920000000004</v>
          </cell>
          <cell r="I134">
            <v>0</v>
          </cell>
          <cell r="J134">
            <v>694.28700000000003</v>
          </cell>
          <cell r="K134">
            <v>540.00099999999998</v>
          </cell>
          <cell r="L134">
            <v>3625.721</v>
          </cell>
          <cell r="M134">
            <v>1234.288</v>
          </cell>
          <cell r="N134">
            <v>3702.864</v>
          </cell>
          <cell r="O134">
            <v>0</v>
          </cell>
          <cell r="P134">
            <v>7945.7290000000003</v>
          </cell>
        </row>
        <row r="135">
          <cell r="A135">
            <v>41525</v>
          </cell>
          <cell r="B135" t="str">
            <v>ביטוח-ת' משתתפות ברווחים(8)</v>
          </cell>
          <cell r="C135">
            <v>191890</v>
          </cell>
          <cell r="D135">
            <v>34540.199999999997</v>
          </cell>
          <cell r="E135">
            <v>1343.2299999999998</v>
          </cell>
          <cell r="F135">
            <v>0</v>
          </cell>
          <cell r="G135">
            <v>26672.710000000003</v>
          </cell>
          <cell r="H135">
            <v>11129.619999999999</v>
          </cell>
          <cell r="I135">
            <v>0</v>
          </cell>
          <cell r="J135">
            <v>24178.14</v>
          </cell>
          <cell r="K135">
            <v>767.56000000000006</v>
          </cell>
          <cell r="L135">
            <v>52002.19</v>
          </cell>
          <cell r="M135">
            <v>6140.4800000000005</v>
          </cell>
          <cell r="N135">
            <v>5181.0300000000007</v>
          </cell>
          <cell r="O135">
            <v>3454.0200000000004</v>
          </cell>
          <cell r="P135">
            <v>26480.820000000003</v>
          </cell>
        </row>
        <row r="136">
          <cell r="A136">
            <v>41526</v>
          </cell>
          <cell r="B136" t="str">
            <v>סה"כ משקיעים מוסדיים</v>
          </cell>
          <cell r="C136">
            <v>1333909</v>
          </cell>
          <cell r="D136">
            <v>265447.891</v>
          </cell>
          <cell r="E136">
            <v>282788.70799999998</v>
          </cell>
          <cell r="F136">
            <v>0</v>
          </cell>
          <cell r="G136">
            <v>174742.079</v>
          </cell>
          <cell r="H136">
            <v>54690.268999999993</v>
          </cell>
          <cell r="I136">
            <v>0</v>
          </cell>
          <cell r="J136">
            <v>94707.53899999999</v>
          </cell>
          <cell r="K136">
            <v>2667.8180000000002</v>
          </cell>
          <cell r="L136">
            <v>204088.07699999999</v>
          </cell>
          <cell r="M136">
            <v>66695.45</v>
          </cell>
          <cell r="N136">
            <v>29345.998000000003</v>
          </cell>
          <cell r="O136">
            <v>56024.178</v>
          </cell>
          <cell r="P136">
            <v>102710.993</v>
          </cell>
        </row>
        <row r="138">
          <cell r="A138">
            <v>41609</v>
          </cell>
          <cell r="B138" t="str">
            <v>קופות גמל ופיצויים(6)</v>
          </cell>
          <cell r="C138">
            <v>204233</v>
          </cell>
          <cell r="D138">
            <v>55755.609000000004</v>
          </cell>
          <cell r="E138">
            <v>6943.9220000000005</v>
          </cell>
          <cell r="F138">
            <v>0</v>
          </cell>
          <cell r="G138">
            <v>28796.852999999996</v>
          </cell>
          <cell r="H138">
            <v>13683.611000000001</v>
          </cell>
          <cell r="I138">
            <v>0</v>
          </cell>
          <cell r="J138">
            <v>21035.999000000003</v>
          </cell>
          <cell r="K138">
            <v>204.233</v>
          </cell>
          <cell r="L138">
            <v>36557.706999999995</v>
          </cell>
          <cell r="M138">
            <v>10211.650000000001</v>
          </cell>
          <cell r="N138">
            <v>4493.1260000000002</v>
          </cell>
          <cell r="O138">
            <v>7352.3880000000008</v>
          </cell>
          <cell r="P138">
            <v>19197.902000000002</v>
          </cell>
        </row>
        <row r="139">
          <cell r="A139">
            <v>41610</v>
          </cell>
          <cell r="B139" t="str">
            <v>קרנות השתלמות</v>
          </cell>
          <cell r="C139">
            <v>142834</v>
          </cell>
          <cell r="D139">
            <v>41707.527999999998</v>
          </cell>
          <cell r="E139">
            <v>0</v>
          </cell>
          <cell r="F139">
            <v>0</v>
          </cell>
          <cell r="G139">
            <v>21710.768</v>
          </cell>
          <cell r="H139">
            <v>6570.3639999999996</v>
          </cell>
          <cell r="I139">
            <v>0</v>
          </cell>
          <cell r="J139">
            <v>16425.91</v>
          </cell>
          <cell r="K139">
            <v>142.834</v>
          </cell>
          <cell r="L139">
            <v>25424.452000000001</v>
          </cell>
          <cell r="M139">
            <v>8712.8739999999998</v>
          </cell>
          <cell r="N139">
            <v>2285.3440000000001</v>
          </cell>
          <cell r="O139">
            <v>5856.1939999999995</v>
          </cell>
          <cell r="P139">
            <v>13997.732</v>
          </cell>
        </row>
        <row r="140">
          <cell r="A140">
            <v>41611</v>
          </cell>
          <cell r="B140" t="str">
            <v>קרנות פנסיה ותיקות</v>
          </cell>
          <cell r="C140">
            <v>347555</v>
          </cell>
          <cell r="D140">
            <v>50047.920000000006</v>
          </cell>
          <cell r="E140">
            <v>193588.13500000001</v>
          </cell>
          <cell r="F140">
            <v>0</v>
          </cell>
          <cell r="G140">
            <v>7993.7649999999994</v>
          </cell>
          <cell r="H140">
            <v>10079.094999999999</v>
          </cell>
          <cell r="I140">
            <v>0</v>
          </cell>
          <cell r="J140">
            <v>6951.1</v>
          </cell>
          <cell r="K140">
            <v>347.55500000000001</v>
          </cell>
          <cell r="L140">
            <v>41706.6</v>
          </cell>
          <cell r="M140">
            <v>7993.7649999999994</v>
          </cell>
          <cell r="N140">
            <v>4865.7699999999995</v>
          </cell>
          <cell r="O140">
            <v>2780.44</v>
          </cell>
          <cell r="P140">
            <v>21200.855</v>
          </cell>
        </row>
        <row r="141">
          <cell r="A141">
            <v>41612</v>
          </cell>
          <cell r="B141" t="str">
            <v>קרנות פנסיה כלליות חדשות</v>
          </cell>
          <cell r="C141">
            <v>2468</v>
          </cell>
          <cell r="D141">
            <v>858.86399999999992</v>
          </cell>
          <cell r="E141">
            <v>0</v>
          </cell>
          <cell r="F141">
            <v>0</v>
          </cell>
          <cell r="G141">
            <v>365.26400000000007</v>
          </cell>
          <cell r="H141">
            <v>81.444000000000003</v>
          </cell>
          <cell r="I141">
            <v>0</v>
          </cell>
          <cell r="J141">
            <v>224.58799999999999</v>
          </cell>
          <cell r="K141">
            <v>0</v>
          </cell>
          <cell r="L141">
            <v>510.87599999999998</v>
          </cell>
          <cell r="M141">
            <v>91.316000000000017</v>
          </cell>
          <cell r="N141">
            <v>59.231999999999999</v>
          </cell>
          <cell r="O141">
            <v>29.616</v>
          </cell>
          <cell r="P141">
            <v>246.8</v>
          </cell>
        </row>
        <row r="142">
          <cell r="A142">
            <v>41613</v>
          </cell>
          <cell r="B142" t="str">
            <v>קרנות פנסיה מקיפות חדשות(7)</v>
          </cell>
          <cell r="C142">
            <v>183168</v>
          </cell>
          <cell r="D142">
            <v>25460.352000000003</v>
          </cell>
          <cell r="E142">
            <v>46891.008000000002</v>
          </cell>
          <cell r="F142">
            <v>0</v>
          </cell>
          <cell r="G142">
            <v>13554.432000000003</v>
          </cell>
          <cell r="H142">
            <v>7876.2239999999993</v>
          </cell>
          <cell r="I142">
            <v>0</v>
          </cell>
          <cell r="J142">
            <v>16301.952000000001</v>
          </cell>
          <cell r="K142">
            <v>183.16800000000001</v>
          </cell>
          <cell r="L142">
            <v>41029.631999999998</v>
          </cell>
          <cell r="M142">
            <v>4212.8639999999996</v>
          </cell>
          <cell r="N142">
            <v>8608.8960000000006</v>
          </cell>
          <cell r="O142">
            <v>915.84</v>
          </cell>
          <cell r="P142">
            <v>18133.632000000001</v>
          </cell>
        </row>
        <row r="143">
          <cell r="A143">
            <v>41614</v>
          </cell>
          <cell r="B143" t="str">
            <v>קרנות נאמנות</v>
          </cell>
          <cell r="C143">
            <v>230784</v>
          </cell>
          <cell r="D143">
            <v>56542.080000000002</v>
          </cell>
          <cell r="E143">
            <v>0</v>
          </cell>
          <cell r="F143">
            <v>0</v>
          </cell>
          <cell r="G143">
            <v>71773.823999999993</v>
          </cell>
          <cell r="H143">
            <v>0</v>
          </cell>
          <cell r="I143">
            <v>0</v>
          </cell>
          <cell r="J143">
            <v>12923.903999999999</v>
          </cell>
          <cell r="K143">
            <v>0</v>
          </cell>
          <cell r="L143">
            <v>13616.256000000001</v>
          </cell>
          <cell r="M143">
            <v>36002.303999999996</v>
          </cell>
          <cell r="N143">
            <v>692.35199999999998</v>
          </cell>
          <cell r="O143">
            <v>36925.440000000002</v>
          </cell>
          <cell r="P143">
            <v>2307.84</v>
          </cell>
        </row>
        <row r="144">
          <cell r="A144">
            <v>41615</v>
          </cell>
          <cell r="B144" t="str">
            <v>ביטוח-ת' מבטיחות תשואה(8)</v>
          </cell>
          <cell r="C144">
            <v>77634</v>
          </cell>
          <cell r="D144">
            <v>5744.9160000000011</v>
          </cell>
          <cell r="E144">
            <v>44561.915999999997</v>
          </cell>
          <cell r="F144">
            <v>0</v>
          </cell>
          <cell r="G144">
            <v>5123.8440000000001</v>
          </cell>
          <cell r="H144">
            <v>3105.36</v>
          </cell>
          <cell r="I144">
            <v>0</v>
          </cell>
          <cell r="J144">
            <v>776.34</v>
          </cell>
          <cell r="K144">
            <v>543.43799999999999</v>
          </cell>
          <cell r="L144">
            <v>4114.6019999999999</v>
          </cell>
          <cell r="M144">
            <v>1785.5819999999999</v>
          </cell>
          <cell r="N144">
            <v>3726.4320000000002</v>
          </cell>
          <cell r="O144">
            <v>77.634</v>
          </cell>
          <cell r="P144">
            <v>8073.9360000000006</v>
          </cell>
        </row>
        <row r="145">
          <cell r="A145">
            <v>41616</v>
          </cell>
          <cell r="B145" t="str">
            <v>ביטוח-ת' משתתפות ברווחים(8)</v>
          </cell>
          <cell r="C145">
            <v>201509</v>
          </cell>
          <cell r="D145">
            <v>35868.602000000006</v>
          </cell>
          <cell r="E145">
            <v>1410.5629999999999</v>
          </cell>
          <cell r="F145">
            <v>0</v>
          </cell>
          <cell r="G145">
            <v>27405.224000000002</v>
          </cell>
          <cell r="H145">
            <v>10478.468000000001</v>
          </cell>
          <cell r="I145">
            <v>0</v>
          </cell>
          <cell r="J145">
            <v>25591.643</v>
          </cell>
          <cell r="K145">
            <v>806.03600000000006</v>
          </cell>
          <cell r="L145">
            <v>55817.992999999995</v>
          </cell>
          <cell r="M145">
            <v>7052.8150000000005</v>
          </cell>
          <cell r="N145">
            <v>4836.2160000000003</v>
          </cell>
          <cell r="O145">
            <v>4231.6890000000003</v>
          </cell>
          <cell r="P145">
            <v>28009.751000000004</v>
          </cell>
        </row>
        <row r="146">
          <cell r="A146">
            <v>41617</v>
          </cell>
          <cell r="B146" t="str">
            <v>סה"כ משקיעים מוסדיים</v>
          </cell>
          <cell r="C146">
            <v>1390185</v>
          </cell>
          <cell r="D146">
            <v>272476.26</v>
          </cell>
          <cell r="E146">
            <v>293329.03500000003</v>
          </cell>
          <cell r="F146">
            <v>0</v>
          </cell>
          <cell r="G146">
            <v>176553.495</v>
          </cell>
          <cell r="H146">
            <v>51436.845000000008</v>
          </cell>
          <cell r="I146">
            <v>0</v>
          </cell>
          <cell r="J146">
            <v>100093.32</v>
          </cell>
          <cell r="K146">
            <v>2780.37</v>
          </cell>
          <cell r="L146">
            <v>218259.04500000001</v>
          </cell>
          <cell r="M146">
            <v>76460.175000000003</v>
          </cell>
          <cell r="N146">
            <v>29193.885000000002</v>
          </cell>
          <cell r="O146">
            <v>58387.770000000004</v>
          </cell>
          <cell r="P146">
            <v>111214.8</v>
          </cell>
        </row>
        <row r="148">
          <cell r="A148">
            <v>41699</v>
          </cell>
          <cell r="B148" t="str">
            <v>קופות גמל ופיצויים(6)</v>
          </cell>
          <cell r="C148">
            <v>207855</v>
          </cell>
          <cell r="D148">
            <v>56744.415000000001</v>
          </cell>
          <cell r="E148">
            <v>6859.2150000000001</v>
          </cell>
          <cell r="F148">
            <v>0</v>
          </cell>
          <cell r="G148">
            <v>27644.715</v>
          </cell>
          <cell r="H148">
            <v>13718.43</v>
          </cell>
          <cell r="I148">
            <v>0</v>
          </cell>
          <cell r="J148">
            <v>22032.63</v>
          </cell>
          <cell r="K148">
            <v>207.85500000000002</v>
          </cell>
          <cell r="L148">
            <v>37621.755000000005</v>
          </cell>
          <cell r="M148">
            <v>11016.315000000001</v>
          </cell>
          <cell r="N148">
            <v>4157.1000000000004</v>
          </cell>
          <cell r="O148">
            <v>8314.2000000000007</v>
          </cell>
          <cell r="P148">
            <v>19538.37</v>
          </cell>
        </row>
        <row r="149">
          <cell r="A149">
            <v>41700</v>
          </cell>
          <cell r="B149" t="str">
            <v>קרנות השתלמות</v>
          </cell>
          <cell r="C149">
            <v>147051</v>
          </cell>
          <cell r="D149">
            <v>43085.942999999999</v>
          </cell>
          <cell r="E149">
            <v>0</v>
          </cell>
          <cell r="F149">
            <v>0</v>
          </cell>
          <cell r="G149">
            <v>20881.241999999998</v>
          </cell>
          <cell r="H149">
            <v>6470.2440000000006</v>
          </cell>
          <cell r="I149">
            <v>0</v>
          </cell>
          <cell r="J149">
            <v>17057.915999999997</v>
          </cell>
          <cell r="K149">
            <v>147.05100000000002</v>
          </cell>
          <cell r="L149">
            <v>27057.383999999998</v>
          </cell>
          <cell r="M149">
            <v>9117.1620000000003</v>
          </cell>
          <cell r="N149">
            <v>2352.8160000000003</v>
          </cell>
          <cell r="O149">
            <v>6323.1929999999993</v>
          </cell>
          <cell r="P149">
            <v>14558.049000000001</v>
          </cell>
        </row>
        <row r="150">
          <cell r="A150">
            <v>41701</v>
          </cell>
          <cell r="B150" t="str">
            <v>קרנות פנסיה ותיקות</v>
          </cell>
          <cell r="C150">
            <v>353841</v>
          </cell>
          <cell r="D150">
            <v>49537.740000000005</v>
          </cell>
          <cell r="E150">
            <v>198150.96000000002</v>
          </cell>
          <cell r="F150">
            <v>0</v>
          </cell>
          <cell r="G150">
            <v>7430.6610000000001</v>
          </cell>
          <cell r="H150">
            <v>10261.388999999999</v>
          </cell>
          <cell r="I150">
            <v>0</v>
          </cell>
          <cell r="J150">
            <v>7076.82</v>
          </cell>
          <cell r="K150">
            <v>353.84100000000001</v>
          </cell>
          <cell r="L150">
            <v>42460.92</v>
          </cell>
          <cell r="M150">
            <v>10261.388999999999</v>
          </cell>
          <cell r="N150">
            <v>6015.2970000000005</v>
          </cell>
          <cell r="O150">
            <v>1415.364</v>
          </cell>
          <cell r="P150">
            <v>20876.619000000002</v>
          </cell>
        </row>
        <row r="151">
          <cell r="A151">
            <v>41702</v>
          </cell>
          <cell r="B151" t="str">
            <v>קרנות פנסיה כלליות חדשות</v>
          </cell>
          <cell r="C151">
            <v>2625</v>
          </cell>
          <cell r="D151">
            <v>892.50000000000011</v>
          </cell>
          <cell r="E151">
            <v>0</v>
          </cell>
          <cell r="F151">
            <v>0</v>
          </cell>
          <cell r="G151">
            <v>354.375</v>
          </cell>
          <cell r="H151">
            <v>84</v>
          </cell>
          <cell r="I151">
            <v>0</v>
          </cell>
          <cell r="J151">
            <v>244.12500000000003</v>
          </cell>
          <cell r="K151">
            <v>0</v>
          </cell>
          <cell r="L151">
            <v>580.125</v>
          </cell>
          <cell r="M151">
            <v>123.375</v>
          </cell>
          <cell r="N151">
            <v>44.625</v>
          </cell>
          <cell r="O151">
            <v>52.5</v>
          </cell>
          <cell r="P151">
            <v>249.375</v>
          </cell>
        </row>
        <row r="152">
          <cell r="A152">
            <v>41703</v>
          </cell>
          <cell r="B152" t="str">
            <v>קרנות פנסיה מקיפות חדשות(7)</v>
          </cell>
          <cell r="C152">
            <v>191879</v>
          </cell>
          <cell r="D152">
            <v>25519.907000000003</v>
          </cell>
          <cell r="E152">
            <v>48929.145000000004</v>
          </cell>
          <cell r="F152">
            <v>0</v>
          </cell>
          <cell r="G152">
            <v>12855.893</v>
          </cell>
          <cell r="H152">
            <v>8058.9180000000006</v>
          </cell>
          <cell r="I152">
            <v>0</v>
          </cell>
          <cell r="J152">
            <v>17844.747000000003</v>
          </cell>
          <cell r="K152">
            <v>191.87899999999999</v>
          </cell>
          <cell r="L152">
            <v>45475.322999999997</v>
          </cell>
          <cell r="M152">
            <v>4221.3380000000006</v>
          </cell>
          <cell r="N152">
            <v>8250.7969999999987</v>
          </cell>
          <cell r="O152">
            <v>1151.2740000000001</v>
          </cell>
          <cell r="P152">
            <v>19379.778999999999</v>
          </cell>
        </row>
        <row r="153">
          <cell r="A153">
            <v>41704</v>
          </cell>
          <cell r="B153" t="str">
            <v>קרנות נאמנות</v>
          </cell>
          <cell r="C153">
            <v>248504</v>
          </cell>
          <cell r="D153">
            <v>63120.016000000003</v>
          </cell>
          <cell r="E153">
            <v>0</v>
          </cell>
          <cell r="F153">
            <v>0</v>
          </cell>
          <cell r="G153">
            <v>76290.728000000003</v>
          </cell>
          <cell r="H153">
            <v>0</v>
          </cell>
          <cell r="I153">
            <v>0</v>
          </cell>
          <cell r="J153">
            <v>15158.743999999999</v>
          </cell>
          <cell r="K153">
            <v>0</v>
          </cell>
          <cell r="L153">
            <v>16152.76</v>
          </cell>
          <cell r="M153">
            <v>35287.567999999999</v>
          </cell>
          <cell r="N153">
            <v>248.50400000000002</v>
          </cell>
          <cell r="O153">
            <v>39760.639999999999</v>
          </cell>
          <cell r="P153">
            <v>2485.04</v>
          </cell>
        </row>
        <row r="154">
          <cell r="A154">
            <v>41705</v>
          </cell>
          <cell r="B154" t="str">
            <v>ביטוח-ת' מבטיחות תשואה(8)</v>
          </cell>
          <cell r="C154">
            <v>77832</v>
          </cell>
          <cell r="D154">
            <v>5915.232</v>
          </cell>
          <cell r="E154">
            <v>45376.055999999997</v>
          </cell>
          <cell r="F154">
            <v>0</v>
          </cell>
          <cell r="G154">
            <v>4903.4160000000002</v>
          </cell>
          <cell r="H154">
            <v>3113.28</v>
          </cell>
          <cell r="I154">
            <v>0</v>
          </cell>
          <cell r="J154">
            <v>856.15200000000004</v>
          </cell>
          <cell r="K154">
            <v>544.82399999999996</v>
          </cell>
          <cell r="L154">
            <v>4358.5919999999996</v>
          </cell>
          <cell r="M154">
            <v>933.98400000000004</v>
          </cell>
          <cell r="N154">
            <v>3813.768</v>
          </cell>
          <cell r="O154">
            <v>0</v>
          </cell>
          <cell r="P154">
            <v>8016.6960000000008</v>
          </cell>
        </row>
        <row r="155">
          <cell r="A155">
            <v>41706</v>
          </cell>
          <cell r="B155" t="str">
            <v>ביטוח-ת' משתתפות ברווחים(8)</v>
          </cell>
          <cell r="C155">
            <v>209106</v>
          </cell>
          <cell r="D155">
            <v>37639.08</v>
          </cell>
          <cell r="E155">
            <v>1463.742</v>
          </cell>
          <cell r="F155">
            <v>0</v>
          </cell>
          <cell r="G155">
            <v>27601.992000000002</v>
          </cell>
          <cell r="H155">
            <v>10664.405999999999</v>
          </cell>
          <cell r="I155">
            <v>0</v>
          </cell>
          <cell r="J155">
            <v>27601.992000000002</v>
          </cell>
          <cell r="K155">
            <v>836.42399999999998</v>
          </cell>
          <cell r="L155">
            <v>59595.209999999992</v>
          </cell>
          <cell r="M155">
            <v>6900.4980000000005</v>
          </cell>
          <cell r="N155">
            <v>4182.12</v>
          </cell>
          <cell r="O155">
            <v>4600.3320000000003</v>
          </cell>
          <cell r="P155">
            <v>28020.204000000002</v>
          </cell>
        </row>
        <row r="156">
          <cell r="A156">
            <v>41707</v>
          </cell>
          <cell r="B156" t="str">
            <v>סה"כ משקיעים מוסדיים</v>
          </cell>
          <cell r="C156">
            <v>1438693</v>
          </cell>
          <cell r="D156">
            <v>281983.82800000004</v>
          </cell>
          <cell r="E156">
            <v>300686.837</v>
          </cell>
          <cell r="F156">
            <v>0</v>
          </cell>
          <cell r="G156">
            <v>178397.932</v>
          </cell>
          <cell r="H156">
            <v>51792.948000000004</v>
          </cell>
          <cell r="I156">
            <v>0</v>
          </cell>
          <cell r="J156">
            <v>107901.97499999999</v>
          </cell>
          <cell r="K156">
            <v>1438.693</v>
          </cell>
          <cell r="L156">
            <v>233068.266</v>
          </cell>
          <cell r="M156">
            <v>77689.422000000006</v>
          </cell>
          <cell r="N156">
            <v>28773.86</v>
          </cell>
          <cell r="O156">
            <v>61863.798999999992</v>
          </cell>
          <cell r="P156">
            <v>115095.44</v>
          </cell>
        </row>
        <row r="158">
          <cell r="A158">
            <v>41791</v>
          </cell>
          <cell r="B158" t="str">
            <v>קופות גמל ופיצויים(6)</v>
          </cell>
          <cell r="C158">
            <v>208512</v>
          </cell>
          <cell r="D158">
            <v>56298.240000000005</v>
          </cell>
          <cell r="E158">
            <v>6880.8960000000006</v>
          </cell>
          <cell r="F158">
            <v>0</v>
          </cell>
          <cell r="G158">
            <v>26898.048000000003</v>
          </cell>
          <cell r="H158">
            <v>13761.792000000001</v>
          </cell>
          <cell r="I158">
            <v>0</v>
          </cell>
          <cell r="J158">
            <v>21059.712</v>
          </cell>
          <cell r="K158">
            <v>208.512</v>
          </cell>
          <cell r="L158">
            <v>38991.743999999999</v>
          </cell>
          <cell r="M158">
            <v>10008.576000000001</v>
          </cell>
          <cell r="N158">
            <v>4170.24</v>
          </cell>
          <cell r="O158">
            <v>10425.6</v>
          </cell>
          <cell r="P158">
            <v>19808.64</v>
          </cell>
        </row>
        <row r="159">
          <cell r="A159">
            <v>41792</v>
          </cell>
          <cell r="B159" t="str">
            <v>קרנות השתלמות</v>
          </cell>
          <cell r="C159">
            <v>150457</v>
          </cell>
          <cell r="D159">
            <v>43482.072999999997</v>
          </cell>
          <cell r="E159">
            <v>0</v>
          </cell>
          <cell r="F159">
            <v>0</v>
          </cell>
          <cell r="G159">
            <v>20612.608999999997</v>
          </cell>
          <cell r="H159">
            <v>6770.5649999999996</v>
          </cell>
          <cell r="I159">
            <v>0</v>
          </cell>
          <cell r="J159">
            <v>16700.726999999999</v>
          </cell>
          <cell r="K159">
            <v>150.45699999999999</v>
          </cell>
          <cell r="L159">
            <v>28737.287</v>
          </cell>
          <cell r="M159">
            <v>8726.5059999999994</v>
          </cell>
          <cell r="N159">
            <v>2106.3979999999997</v>
          </cell>
          <cell r="O159">
            <v>8124.6780000000008</v>
          </cell>
          <cell r="P159">
            <v>15045.7</v>
          </cell>
        </row>
        <row r="160">
          <cell r="A160">
            <v>41793</v>
          </cell>
          <cell r="B160" t="str">
            <v>קרנות פנסיה ותיקות</v>
          </cell>
          <cell r="C160">
            <v>367347</v>
          </cell>
          <cell r="D160">
            <v>51795.926999999996</v>
          </cell>
          <cell r="E160">
            <v>208653.09599999999</v>
          </cell>
          <cell r="F160">
            <v>0</v>
          </cell>
          <cell r="G160">
            <v>6979.5929999999998</v>
          </cell>
          <cell r="H160">
            <v>10285.715999999999</v>
          </cell>
          <cell r="I160">
            <v>0</v>
          </cell>
          <cell r="J160">
            <v>7346.9400000000005</v>
          </cell>
          <cell r="K160">
            <v>367.34699999999998</v>
          </cell>
          <cell r="L160">
            <v>44081.64</v>
          </cell>
          <cell r="M160">
            <v>6612.246000000001</v>
          </cell>
          <cell r="N160">
            <v>6612.246000000001</v>
          </cell>
          <cell r="O160">
            <v>1836.7350000000001</v>
          </cell>
          <cell r="P160">
            <v>22775.513999999999</v>
          </cell>
        </row>
        <row r="161">
          <cell r="A161">
            <v>41794</v>
          </cell>
          <cell r="B161" t="str">
            <v>קרנות פנסיה כלליות חדשות</v>
          </cell>
          <cell r="C161">
            <v>2773</v>
          </cell>
          <cell r="D161">
            <v>923.40899999999988</v>
          </cell>
          <cell r="E161">
            <v>0</v>
          </cell>
          <cell r="F161">
            <v>0</v>
          </cell>
          <cell r="G161">
            <v>368.80900000000003</v>
          </cell>
          <cell r="H161">
            <v>91.509</v>
          </cell>
          <cell r="I161">
            <v>0</v>
          </cell>
          <cell r="J161">
            <v>266.20800000000003</v>
          </cell>
          <cell r="K161">
            <v>0</v>
          </cell>
          <cell r="L161">
            <v>621.15199999999993</v>
          </cell>
          <cell r="M161">
            <v>130.33099999999999</v>
          </cell>
          <cell r="N161">
            <v>55.46</v>
          </cell>
          <cell r="O161">
            <v>88.736000000000004</v>
          </cell>
          <cell r="P161">
            <v>227.38599999999997</v>
          </cell>
        </row>
        <row r="162">
          <cell r="A162">
            <v>41795</v>
          </cell>
          <cell r="B162" t="str">
            <v>קרנות פנסיה מקיפות חדשות(7)</v>
          </cell>
          <cell r="C162">
            <v>201459</v>
          </cell>
          <cell r="D162">
            <v>26592.588</v>
          </cell>
          <cell r="E162">
            <v>51573.504000000001</v>
          </cell>
          <cell r="F162">
            <v>0</v>
          </cell>
          <cell r="G162">
            <v>12691.916999999999</v>
          </cell>
          <cell r="H162">
            <v>8461.2780000000002</v>
          </cell>
          <cell r="I162">
            <v>0</v>
          </cell>
          <cell r="J162">
            <v>17929.851000000002</v>
          </cell>
          <cell r="K162">
            <v>201.459</v>
          </cell>
          <cell r="L162">
            <v>48954.536999999997</v>
          </cell>
          <cell r="M162">
            <v>3424.8030000000003</v>
          </cell>
          <cell r="N162">
            <v>8058.3600000000006</v>
          </cell>
          <cell r="O162">
            <v>1611.672</v>
          </cell>
          <cell r="P162">
            <v>21959.030999999999</v>
          </cell>
        </row>
        <row r="163">
          <cell r="A163">
            <v>41796</v>
          </cell>
          <cell r="B163" t="str">
            <v>קרנות נאמנות</v>
          </cell>
          <cell r="C163">
            <v>261228</v>
          </cell>
          <cell r="D163">
            <v>67396.824000000008</v>
          </cell>
          <cell r="E163">
            <v>0</v>
          </cell>
          <cell r="F163">
            <v>0</v>
          </cell>
          <cell r="G163">
            <v>80719.452000000005</v>
          </cell>
          <cell r="H163">
            <v>0</v>
          </cell>
          <cell r="I163">
            <v>0</v>
          </cell>
          <cell r="J163">
            <v>15673.68</v>
          </cell>
          <cell r="K163">
            <v>0</v>
          </cell>
          <cell r="L163">
            <v>17241.048000000003</v>
          </cell>
          <cell r="M163">
            <v>34743.324000000001</v>
          </cell>
          <cell r="N163">
            <v>261.22800000000001</v>
          </cell>
          <cell r="O163">
            <v>42318.936000000002</v>
          </cell>
          <cell r="P163">
            <v>2873.5080000000003</v>
          </cell>
        </row>
        <row r="164">
          <cell r="A164">
            <v>41797</v>
          </cell>
          <cell r="B164" t="str">
            <v>ביטוח-ת' מבטיחות תשואה(8)</v>
          </cell>
          <cell r="C164">
            <v>78783</v>
          </cell>
          <cell r="D164">
            <v>5514.81</v>
          </cell>
          <cell r="E164">
            <v>45063.876000000004</v>
          </cell>
          <cell r="F164">
            <v>0</v>
          </cell>
          <cell r="G164">
            <v>4884.5460000000003</v>
          </cell>
          <cell r="H164">
            <v>3072.5369999999998</v>
          </cell>
          <cell r="I164">
            <v>0</v>
          </cell>
          <cell r="J164">
            <v>866.61300000000006</v>
          </cell>
          <cell r="K164">
            <v>551.48099999999999</v>
          </cell>
          <cell r="L164">
            <v>4569.4139999999998</v>
          </cell>
          <cell r="M164">
            <v>2048.3580000000002</v>
          </cell>
          <cell r="N164">
            <v>3860.3670000000002</v>
          </cell>
          <cell r="O164">
            <v>157.566</v>
          </cell>
          <cell r="P164">
            <v>8193.4320000000007</v>
          </cell>
        </row>
        <row r="165">
          <cell r="A165">
            <v>41798</v>
          </cell>
          <cell r="B165" t="str">
            <v>ביטוח-ת' משתתפות ברווחים(8)</v>
          </cell>
          <cell r="C165">
            <v>214902</v>
          </cell>
          <cell r="D165">
            <v>37822.752</v>
          </cell>
          <cell r="E165">
            <v>1504.3139999999999</v>
          </cell>
          <cell r="F165">
            <v>0</v>
          </cell>
          <cell r="G165">
            <v>27722.358</v>
          </cell>
          <cell r="H165">
            <v>10745.1</v>
          </cell>
          <cell r="I165">
            <v>0</v>
          </cell>
          <cell r="J165">
            <v>27292.554</v>
          </cell>
          <cell r="K165">
            <v>644.70600000000002</v>
          </cell>
          <cell r="L165">
            <v>64255.697999999997</v>
          </cell>
          <cell r="M165">
            <v>6447.0599999999995</v>
          </cell>
          <cell r="N165">
            <v>4083.1379999999999</v>
          </cell>
          <cell r="O165">
            <v>5587.4520000000002</v>
          </cell>
          <cell r="P165">
            <v>28796.868000000002</v>
          </cell>
        </row>
        <row r="166">
          <cell r="A166">
            <v>41799</v>
          </cell>
          <cell r="B166" t="str">
            <v>סה"כ משקיעים מוסדיים</v>
          </cell>
          <cell r="C166">
            <v>1485461</v>
          </cell>
          <cell r="D166">
            <v>289664.89500000002</v>
          </cell>
          <cell r="E166">
            <v>313432.27100000001</v>
          </cell>
          <cell r="F166">
            <v>0</v>
          </cell>
          <cell r="G166">
            <v>181226.242</v>
          </cell>
          <cell r="H166">
            <v>53476.596000000005</v>
          </cell>
          <cell r="I166">
            <v>0</v>
          </cell>
          <cell r="J166">
            <v>106953.19200000001</v>
          </cell>
          <cell r="K166">
            <v>1485.461</v>
          </cell>
          <cell r="L166">
            <v>248071.98699999996</v>
          </cell>
          <cell r="M166">
            <v>72787.589000000007</v>
          </cell>
          <cell r="N166">
            <v>29709.22</v>
          </cell>
          <cell r="O166">
            <v>69816.667000000001</v>
          </cell>
          <cell r="P166">
            <v>118836.88</v>
          </cell>
        </row>
        <row r="168">
          <cell r="A168">
            <v>41883</v>
          </cell>
          <cell r="B168" t="str">
            <v>קופות גמל ופיצויים(6)</v>
          </cell>
          <cell r="C168">
            <v>212115</v>
          </cell>
          <cell r="D168">
            <v>55362.014999999999</v>
          </cell>
          <cell r="E168">
            <v>6999.7950000000001</v>
          </cell>
          <cell r="F168">
            <v>0</v>
          </cell>
          <cell r="G168">
            <v>27574.95</v>
          </cell>
          <cell r="H168">
            <v>13363.245000000001</v>
          </cell>
          <cell r="I168">
            <v>0</v>
          </cell>
          <cell r="J168">
            <v>21211.5</v>
          </cell>
          <cell r="K168">
            <v>212.11500000000001</v>
          </cell>
          <cell r="L168">
            <v>41786.654999999999</v>
          </cell>
          <cell r="M168">
            <v>9333.0600000000013</v>
          </cell>
          <cell r="N168">
            <v>4242.3</v>
          </cell>
          <cell r="O168">
            <v>12090.555</v>
          </cell>
          <cell r="P168">
            <v>19938.810000000001</v>
          </cell>
        </row>
        <row r="169">
          <cell r="A169">
            <v>41884</v>
          </cell>
          <cell r="B169" t="str">
            <v>קרנות השתלמות</v>
          </cell>
          <cell r="C169">
            <v>155181</v>
          </cell>
          <cell r="D169">
            <v>42829.956000000006</v>
          </cell>
          <cell r="E169">
            <v>0</v>
          </cell>
          <cell r="F169">
            <v>0</v>
          </cell>
          <cell r="G169">
            <v>21570.159000000003</v>
          </cell>
          <cell r="H169">
            <v>6672.7829999999994</v>
          </cell>
          <cell r="I169">
            <v>0</v>
          </cell>
          <cell r="J169">
            <v>17225.091</v>
          </cell>
          <cell r="K169">
            <v>155.18100000000001</v>
          </cell>
          <cell r="L169">
            <v>31191.381000000001</v>
          </cell>
          <cell r="M169">
            <v>8224.5929999999989</v>
          </cell>
          <cell r="N169">
            <v>2482.8960000000002</v>
          </cell>
          <cell r="O169">
            <v>9310.8599999999988</v>
          </cell>
          <cell r="P169">
            <v>15518.1</v>
          </cell>
        </row>
        <row r="170">
          <cell r="A170">
            <v>41885</v>
          </cell>
          <cell r="B170" t="str">
            <v>קרנות פנסיה ותיקות</v>
          </cell>
          <cell r="C170">
            <v>376836</v>
          </cell>
          <cell r="D170">
            <v>49742.351999999999</v>
          </cell>
          <cell r="E170">
            <v>215173.35600000003</v>
          </cell>
          <cell r="F170">
            <v>0</v>
          </cell>
          <cell r="G170">
            <v>6783.0480000000007</v>
          </cell>
          <cell r="H170">
            <v>10174.572000000002</v>
          </cell>
          <cell r="I170">
            <v>0</v>
          </cell>
          <cell r="J170">
            <v>8290.3920000000016</v>
          </cell>
          <cell r="K170">
            <v>376.83600000000001</v>
          </cell>
          <cell r="L170">
            <v>44843.484000000004</v>
          </cell>
          <cell r="M170">
            <v>7913.5560000000005</v>
          </cell>
          <cell r="N170">
            <v>9420.9</v>
          </cell>
          <cell r="O170">
            <v>1884.18</v>
          </cell>
          <cell r="P170">
            <v>22233.324000000001</v>
          </cell>
        </row>
        <row r="171">
          <cell r="A171">
            <v>41886</v>
          </cell>
          <cell r="B171" t="str">
            <v>קרנות פנסיה כלליות חדשות</v>
          </cell>
          <cell r="C171">
            <v>2946</v>
          </cell>
          <cell r="D171">
            <v>983.96399999999994</v>
          </cell>
          <cell r="E171">
            <v>0</v>
          </cell>
          <cell r="F171">
            <v>0</v>
          </cell>
          <cell r="G171">
            <v>382.98</v>
          </cell>
          <cell r="H171">
            <v>91.325999999999993</v>
          </cell>
          <cell r="I171">
            <v>0</v>
          </cell>
          <cell r="J171">
            <v>291.654</v>
          </cell>
          <cell r="K171">
            <v>0</v>
          </cell>
          <cell r="L171">
            <v>683.47199999999998</v>
          </cell>
          <cell r="M171">
            <v>120.78599999999999</v>
          </cell>
          <cell r="N171">
            <v>53.028000000000006</v>
          </cell>
          <cell r="O171">
            <v>120.78599999999999</v>
          </cell>
          <cell r="P171">
            <v>218.00400000000002</v>
          </cell>
        </row>
        <row r="172">
          <cell r="A172">
            <v>41887</v>
          </cell>
          <cell r="B172" t="str">
            <v>קרנות פנסיה מקיפות חדשות(7)</v>
          </cell>
          <cell r="C172">
            <v>211286</v>
          </cell>
          <cell r="D172">
            <v>26833.322</v>
          </cell>
          <cell r="E172">
            <v>54089.216</v>
          </cell>
          <cell r="F172">
            <v>0</v>
          </cell>
          <cell r="G172">
            <v>12888.446</v>
          </cell>
          <cell r="H172">
            <v>8451.44</v>
          </cell>
          <cell r="I172">
            <v>0</v>
          </cell>
          <cell r="J172">
            <v>19227.025999999998</v>
          </cell>
          <cell r="K172">
            <v>211.286</v>
          </cell>
          <cell r="L172">
            <v>53877.93</v>
          </cell>
          <cell r="M172">
            <v>4014.4339999999997</v>
          </cell>
          <cell r="N172">
            <v>8028.8679999999995</v>
          </cell>
          <cell r="O172">
            <v>1901.5740000000003</v>
          </cell>
          <cell r="P172">
            <v>21762.458000000002</v>
          </cell>
        </row>
        <row r="173">
          <cell r="A173">
            <v>41888</v>
          </cell>
          <cell r="B173" t="str">
            <v>קרנות נאמנות</v>
          </cell>
          <cell r="C173">
            <v>270342</v>
          </cell>
          <cell r="D173">
            <v>67855.842000000004</v>
          </cell>
          <cell r="E173">
            <v>0</v>
          </cell>
          <cell r="F173">
            <v>0</v>
          </cell>
          <cell r="G173">
            <v>83535.678</v>
          </cell>
          <cell r="H173">
            <v>0</v>
          </cell>
          <cell r="I173">
            <v>0</v>
          </cell>
          <cell r="J173">
            <v>16490.862000000001</v>
          </cell>
          <cell r="K173">
            <v>0</v>
          </cell>
          <cell r="L173">
            <v>19464.624000000003</v>
          </cell>
          <cell r="M173">
            <v>31900.356000000003</v>
          </cell>
          <cell r="N173">
            <v>1622.0520000000001</v>
          </cell>
          <cell r="O173">
            <v>47580.192000000003</v>
          </cell>
          <cell r="P173">
            <v>1892.3939999999998</v>
          </cell>
        </row>
        <row r="174">
          <cell r="A174">
            <v>41889</v>
          </cell>
          <cell r="B174" t="str">
            <v>ביטוח-ת' מבטיחות תשואה(8)</v>
          </cell>
          <cell r="C174">
            <v>79707</v>
          </cell>
          <cell r="D174">
            <v>5260.6620000000003</v>
          </cell>
          <cell r="E174">
            <v>46150.352999999996</v>
          </cell>
          <cell r="F174">
            <v>0</v>
          </cell>
          <cell r="G174">
            <v>5021.5410000000002</v>
          </cell>
          <cell r="H174">
            <v>3188.28</v>
          </cell>
          <cell r="I174">
            <v>0</v>
          </cell>
          <cell r="J174">
            <v>876.77700000000004</v>
          </cell>
          <cell r="K174">
            <v>557.94899999999996</v>
          </cell>
          <cell r="L174">
            <v>5101.2480000000005</v>
          </cell>
          <cell r="M174">
            <v>1434.7260000000001</v>
          </cell>
          <cell r="N174">
            <v>3746.2289999999998</v>
          </cell>
          <cell r="O174">
            <v>0</v>
          </cell>
          <cell r="P174">
            <v>8369.2350000000006</v>
          </cell>
        </row>
        <row r="175">
          <cell r="A175">
            <v>41890</v>
          </cell>
          <cell r="B175" t="str">
            <v>ביטוח-ת' משתתפות ברווחים(8)</v>
          </cell>
          <cell r="C175">
            <v>222460</v>
          </cell>
          <cell r="D175">
            <v>40042.799999999996</v>
          </cell>
          <cell r="E175">
            <v>1334.76</v>
          </cell>
          <cell r="F175">
            <v>0</v>
          </cell>
          <cell r="G175">
            <v>28919.8</v>
          </cell>
          <cell r="H175">
            <v>10455.620000000001</v>
          </cell>
          <cell r="I175">
            <v>0</v>
          </cell>
          <cell r="J175">
            <v>28029.96</v>
          </cell>
          <cell r="K175">
            <v>889.84</v>
          </cell>
          <cell r="L175">
            <v>68962.600000000006</v>
          </cell>
          <cell r="M175">
            <v>6228.8799999999992</v>
          </cell>
          <cell r="N175">
            <v>3336.9</v>
          </cell>
          <cell r="O175">
            <v>5783.9600000000009</v>
          </cell>
          <cell r="P175">
            <v>28474.880000000001</v>
          </cell>
        </row>
        <row r="176">
          <cell r="A176">
            <v>41891</v>
          </cell>
          <cell r="B176" t="str">
            <v>סה"כ משקיעים מוסדיים</v>
          </cell>
          <cell r="C176">
            <v>1530873</v>
          </cell>
          <cell r="D176">
            <v>289334.99699999997</v>
          </cell>
          <cell r="E176">
            <v>323014.20300000004</v>
          </cell>
          <cell r="F176">
            <v>0</v>
          </cell>
          <cell r="G176">
            <v>186766.50599999999</v>
          </cell>
          <cell r="H176">
            <v>52049.682000000001</v>
          </cell>
          <cell r="I176">
            <v>0</v>
          </cell>
          <cell r="J176">
            <v>111753.72899999999</v>
          </cell>
          <cell r="K176">
            <v>3061.7460000000001</v>
          </cell>
          <cell r="L176">
            <v>266371.902</v>
          </cell>
          <cell r="M176">
            <v>68889.285000000003</v>
          </cell>
          <cell r="N176">
            <v>32148.333000000002</v>
          </cell>
          <cell r="O176">
            <v>78074.523000000001</v>
          </cell>
          <cell r="P176">
            <v>119408.094</v>
          </cell>
        </row>
        <row r="178">
          <cell r="A178">
            <v>41974</v>
          </cell>
          <cell r="B178" t="str">
            <v>קופות גמל ופיצויים(6)</v>
          </cell>
          <cell r="C178">
            <v>211146</v>
          </cell>
          <cell r="D178">
            <v>55742.544000000002</v>
          </cell>
          <cell r="E178">
            <v>6967.8180000000002</v>
          </cell>
          <cell r="F178">
            <v>0</v>
          </cell>
          <cell r="G178">
            <v>25548.665999999997</v>
          </cell>
          <cell r="H178">
            <v>12668.76</v>
          </cell>
          <cell r="I178">
            <v>0</v>
          </cell>
          <cell r="J178">
            <v>19847.723999999998</v>
          </cell>
          <cell r="K178">
            <v>211.14600000000002</v>
          </cell>
          <cell r="L178">
            <v>41384.616000000002</v>
          </cell>
          <cell r="M178">
            <v>9290.4240000000009</v>
          </cell>
          <cell r="N178">
            <v>5278.6500000000005</v>
          </cell>
          <cell r="O178">
            <v>13091.052</v>
          </cell>
          <cell r="P178">
            <v>21114.600000000002</v>
          </cell>
        </row>
        <row r="179">
          <cell r="A179">
            <v>41975</v>
          </cell>
          <cell r="B179" t="str">
            <v>קרנות השתלמות</v>
          </cell>
          <cell r="C179">
            <v>157811</v>
          </cell>
          <cell r="D179">
            <v>43871.458000000006</v>
          </cell>
          <cell r="E179">
            <v>0</v>
          </cell>
          <cell r="F179">
            <v>0</v>
          </cell>
          <cell r="G179">
            <v>20357.618999999999</v>
          </cell>
          <cell r="H179">
            <v>6312.4400000000005</v>
          </cell>
          <cell r="I179">
            <v>0</v>
          </cell>
          <cell r="J179">
            <v>16570.154999999999</v>
          </cell>
          <cell r="K179">
            <v>157.81100000000001</v>
          </cell>
          <cell r="L179">
            <v>31562.2</v>
          </cell>
          <cell r="M179">
            <v>8521.7940000000017</v>
          </cell>
          <cell r="N179">
            <v>2998.4090000000001</v>
          </cell>
          <cell r="O179">
            <v>10731.148000000001</v>
          </cell>
          <cell r="P179">
            <v>16727.966</v>
          </cell>
        </row>
        <row r="180">
          <cell r="A180">
            <v>41976</v>
          </cell>
          <cell r="B180" t="str">
            <v>קרנות פנסיה ותיקות</v>
          </cell>
          <cell r="C180">
            <v>379150</v>
          </cell>
          <cell r="D180">
            <v>49289.5</v>
          </cell>
          <cell r="E180">
            <v>214978.05000000002</v>
          </cell>
          <cell r="F180">
            <v>0</v>
          </cell>
          <cell r="G180">
            <v>6824.7000000000007</v>
          </cell>
          <cell r="H180">
            <v>9478.75</v>
          </cell>
          <cell r="I180">
            <v>0</v>
          </cell>
          <cell r="J180">
            <v>7962.1500000000005</v>
          </cell>
          <cell r="K180">
            <v>379.15000000000003</v>
          </cell>
          <cell r="L180">
            <v>48531.200000000004</v>
          </cell>
          <cell r="M180">
            <v>7203.8499999999995</v>
          </cell>
          <cell r="N180">
            <v>9099.6</v>
          </cell>
          <cell r="O180">
            <v>2274.9</v>
          </cell>
          <cell r="P180">
            <v>23128.149999999998</v>
          </cell>
        </row>
        <row r="181">
          <cell r="A181">
            <v>41977</v>
          </cell>
          <cell r="B181" t="str">
            <v>קרנות פנסיה כלליות חדשות</v>
          </cell>
          <cell r="C181">
            <v>3076</v>
          </cell>
          <cell r="D181">
            <v>996.62400000000002</v>
          </cell>
          <cell r="E181">
            <v>0</v>
          </cell>
          <cell r="F181">
            <v>0</v>
          </cell>
          <cell r="G181">
            <v>375.27199999999999</v>
          </cell>
          <cell r="H181">
            <v>89.203999999999994</v>
          </cell>
          <cell r="I181">
            <v>0</v>
          </cell>
          <cell r="J181">
            <v>298.37199999999996</v>
          </cell>
          <cell r="K181">
            <v>0</v>
          </cell>
          <cell r="L181">
            <v>735.16399999999999</v>
          </cell>
          <cell r="M181">
            <v>150.72400000000002</v>
          </cell>
          <cell r="N181">
            <v>76.900000000000006</v>
          </cell>
          <cell r="O181">
            <v>129.19200000000001</v>
          </cell>
          <cell r="P181">
            <v>224.54799999999997</v>
          </cell>
        </row>
        <row r="182">
          <cell r="A182">
            <v>41978</v>
          </cell>
          <cell r="B182" t="str">
            <v>קרנות פנסיה מקיפות חדשות(7)</v>
          </cell>
          <cell r="C182">
            <v>217866</v>
          </cell>
          <cell r="D182">
            <v>26143.919999999998</v>
          </cell>
          <cell r="E182">
            <v>56645.16</v>
          </cell>
          <cell r="F182">
            <v>0</v>
          </cell>
          <cell r="G182">
            <v>12418.362000000001</v>
          </cell>
          <cell r="H182">
            <v>8061.0420000000013</v>
          </cell>
          <cell r="I182">
            <v>0</v>
          </cell>
          <cell r="J182">
            <v>18954.341999999997</v>
          </cell>
          <cell r="K182">
            <v>217.86600000000001</v>
          </cell>
          <cell r="L182">
            <v>56645.16</v>
          </cell>
          <cell r="M182">
            <v>5446.6500000000005</v>
          </cell>
          <cell r="N182">
            <v>8496.7739999999994</v>
          </cell>
          <cell r="O182">
            <v>2832.2580000000003</v>
          </cell>
          <cell r="P182">
            <v>22004.465999999997</v>
          </cell>
        </row>
        <row r="183">
          <cell r="A183">
            <v>41979</v>
          </cell>
          <cell r="B183" t="str">
            <v>קרנות נאמנות</v>
          </cell>
          <cell r="C183">
            <v>261522</v>
          </cell>
          <cell r="D183">
            <v>67734.198000000004</v>
          </cell>
          <cell r="E183">
            <v>0</v>
          </cell>
          <cell r="F183">
            <v>0</v>
          </cell>
          <cell r="G183">
            <v>78456.599999999991</v>
          </cell>
          <cell r="H183">
            <v>0</v>
          </cell>
          <cell r="I183">
            <v>0</v>
          </cell>
          <cell r="J183">
            <v>15168.276</v>
          </cell>
          <cell r="K183">
            <v>0</v>
          </cell>
          <cell r="L183">
            <v>24060.024000000001</v>
          </cell>
          <cell r="M183">
            <v>30075.030000000002</v>
          </cell>
          <cell r="N183">
            <v>2353.6980000000003</v>
          </cell>
          <cell r="O183">
            <v>41581.998</v>
          </cell>
          <cell r="P183">
            <v>2092.1759999999999</v>
          </cell>
        </row>
        <row r="184">
          <cell r="A184">
            <v>41980</v>
          </cell>
          <cell r="B184" t="str">
            <v>ביטוח-ת' מבטיחות תשואה(8)</v>
          </cell>
          <cell r="C184">
            <v>79963</v>
          </cell>
          <cell r="D184">
            <v>5197.5950000000003</v>
          </cell>
          <cell r="E184">
            <v>46378.539999999994</v>
          </cell>
          <cell r="F184">
            <v>0</v>
          </cell>
          <cell r="G184">
            <v>4717.817</v>
          </cell>
          <cell r="H184">
            <v>3038.5940000000001</v>
          </cell>
          <cell r="I184">
            <v>0</v>
          </cell>
          <cell r="J184">
            <v>879.59300000000007</v>
          </cell>
          <cell r="K184">
            <v>559.74099999999999</v>
          </cell>
          <cell r="L184">
            <v>5277.558</v>
          </cell>
          <cell r="M184">
            <v>1519.297</v>
          </cell>
          <cell r="N184">
            <v>3678.2979999999998</v>
          </cell>
          <cell r="O184">
            <v>79.963000000000008</v>
          </cell>
          <cell r="P184">
            <v>8636.0040000000008</v>
          </cell>
        </row>
        <row r="185">
          <cell r="A185">
            <v>41981</v>
          </cell>
          <cell r="B185" t="str">
            <v>ביטוח-ת' משתתפות ברווחים(8)</v>
          </cell>
          <cell r="C185">
            <v>226125</v>
          </cell>
          <cell r="D185">
            <v>40024.125</v>
          </cell>
          <cell r="E185">
            <v>1356.75</v>
          </cell>
          <cell r="F185">
            <v>0</v>
          </cell>
          <cell r="G185">
            <v>27587.25</v>
          </cell>
          <cell r="H185">
            <v>10175.625</v>
          </cell>
          <cell r="I185">
            <v>0</v>
          </cell>
          <cell r="J185">
            <v>26456.625</v>
          </cell>
          <cell r="K185">
            <v>904.5</v>
          </cell>
          <cell r="L185">
            <v>71907.75</v>
          </cell>
          <cell r="M185">
            <v>7914.3750000000009</v>
          </cell>
          <cell r="N185">
            <v>3844.1250000000005</v>
          </cell>
          <cell r="O185">
            <v>6331.4999999999991</v>
          </cell>
          <cell r="P185">
            <v>29622.375</v>
          </cell>
        </row>
        <row r="186">
          <cell r="A186">
            <v>41982</v>
          </cell>
          <cell r="B186" t="str">
            <v>סה"כ משקיעים מוסדיים</v>
          </cell>
          <cell r="C186">
            <v>1536659</v>
          </cell>
          <cell r="D186">
            <v>288891.89199999999</v>
          </cell>
          <cell r="E186">
            <v>325771.70799999998</v>
          </cell>
          <cell r="F186">
            <v>0</v>
          </cell>
          <cell r="G186">
            <v>175179.12600000002</v>
          </cell>
          <cell r="H186">
            <v>50709.747000000003</v>
          </cell>
          <cell r="I186">
            <v>0</v>
          </cell>
          <cell r="J186">
            <v>106029.47100000001</v>
          </cell>
          <cell r="K186">
            <v>3073.3180000000002</v>
          </cell>
          <cell r="L186">
            <v>279671.93799999997</v>
          </cell>
          <cell r="M186">
            <v>70686.313999999998</v>
          </cell>
          <cell r="N186">
            <v>35343.156999999999</v>
          </cell>
          <cell r="O186">
            <v>76832.95</v>
          </cell>
          <cell r="P186">
            <v>124469.379</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dimension ref="A1:X49"/>
  <sheetViews>
    <sheetView rightToLeft="1" tabSelected="1" zoomScaleNormal="100" workbookViewId="0"/>
  </sheetViews>
  <sheetFormatPr defaultColWidth="9.28515625" defaultRowHeight="12.75" x14ac:dyDescent="0.2"/>
  <cols>
    <col min="1" max="1" width="1" style="128" customWidth="1"/>
    <col min="2" max="2" width="11.85546875" style="128" bestFit="1" customWidth="1"/>
    <col min="3" max="3" width="13.28515625" style="128" bestFit="1" customWidth="1"/>
    <col min="4" max="4" width="10.140625" style="128" customWidth="1"/>
    <col min="5" max="5" width="8.85546875" style="128" customWidth="1"/>
    <col min="6" max="6" width="11.140625" style="128" bestFit="1" customWidth="1"/>
    <col min="7" max="7" width="14" style="128" customWidth="1"/>
    <col min="8" max="8" width="13.28515625" style="128" customWidth="1"/>
    <col min="9" max="9" width="12.85546875" style="128" customWidth="1"/>
    <col min="10" max="10" width="1" style="128" customWidth="1"/>
    <col min="11" max="11" width="11" style="170" bestFit="1" customWidth="1"/>
    <col min="12" max="12" width="15.140625" style="131" customWidth="1"/>
    <col min="13" max="13" width="10.5703125" style="131" customWidth="1"/>
    <col min="14" max="15" width="9.28515625" style="131" customWidth="1"/>
    <col min="16" max="16" width="9.7109375" style="132" bestFit="1" customWidth="1"/>
    <col min="17" max="17" width="9.28515625" style="131" customWidth="1"/>
    <col min="18" max="18" width="9.140625" style="170" customWidth="1"/>
    <col min="19" max="19" width="9.7109375" style="131" customWidth="1"/>
    <col min="20" max="21" width="9.28515625" style="131" customWidth="1"/>
    <col min="22" max="23" width="9.28515625" style="128" customWidth="1"/>
    <col min="24" max="24" width="10.5703125" style="133" bestFit="1" customWidth="1"/>
    <col min="25" max="252" width="9.28515625" style="128"/>
    <col min="253" max="254" width="11.140625" style="128" customWidth="1"/>
    <col min="255" max="255" width="1" style="128" customWidth="1"/>
    <col min="256" max="256" width="11.85546875" style="128" bestFit="1" customWidth="1"/>
    <col min="257" max="257" width="13.28515625" style="128" bestFit="1" customWidth="1"/>
    <col min="258" max="258" width="10.140625" style="128" customWidth="1"/>
    <col min="259" max="259" width="8.85546875" style="128" customWidth="1"/>
    <col min="260" max="260" width="11.140625" style="128" bestFit="1" customWidth="1"/>
    <col min="261" max="261" width="14" style="128" customWidth="1"/>
    <col min="262" max="262" width="13.28515625" style="128" customWidth="1"/>
    <col min="263" max="263" width="12.85546875" style="128" customWidth="1"/>
    <col min="264" max="264" width="1.7109375" style="128" customWidth="1"/>
    <col min="265" max="265" width="10.28515625" style="128" customWidth="1"/>
    <col min="266" max="266" width="1" style="128" customWidth="1"/>
    <col min="267" max="267" width="11" style="128" bestFit="1" customWidth="1"/>
    <col min="268" max="268" width="15.140625" style="128" customWidth="1"/>
    <col min="269" max="269" width="10.5703125" style="128" customWidth="1"/>
    <col min="270" max="271" width="9.28515625" style="128" customWidth="1"/>
    <col min="272" max="272" width="9.7109375" style="128" bestFit="1" customWidth="1"/>
    <col min="273" max="273" width="9.28515625" style="128" customWidth="1"/>
    <col min="274" max="274" width="9.140625" style="128" customWidth="1"/>
    <col min="275" max="275" width="9.7109375" style="128" customWidth="1"/>
    <col min="276" max="279" width="9.28515625" style="128" customWidth="1"/>
    <col min="280" max="280" width="10.5703125" style="128" bestFit="1" customWidth="1"/>
    <col min="281" max="508" width="9.28515625" style="128"/>
    <col min="509" max="510" width="11.140625" style="128" customWidth="1"/>
    <col min="511" max="511" width="1" style="128" customWidth="1"/>
    <col min="512" max="512" width="11.85546875" style="128" bestFit="1" customWidth="1"/>
    <col min="513" max="513" width="13.28515625" style="128" bestFit="1" customWidth="1"/>
    <col min="514" max="514" width="10.140625" style="128" customWidth="1"/>
    <col min="515" max="515" width="8.85546875" style="128" customWidth="1"/>
    <col min="516" max="516" width="11.140625" style="128" bestFit="1" customWidth="1"/>
    <col min="517" max="517" width="14" style="128" customWidth="1"/>
    <col min="518" max="518" width="13.28515625" style="128" customWidth="1"/>
    <col min="519" max="519" width="12.85546875" style="128" customWidth="1"/>
    <col min="520" max="520" width="1.7109375" style="128" customWidth="1"/>
    <col min="521" max="521" width="10.28515625" style="128" customWidth="1"/>
    <col min="522" max="522" width="1" style="128" customWidth="1"/>
    <col min="523" max="523" width="11" style="128" bestFit="1" customWidth="1"/>
    <col min="524" max="524" width="15.140625" style="128" customWidth="1"/>
    <col min="525" max="525" width="10.5703125" style="128" customWidth="1"/>
    <col min="526" max="527" width="9.28515625" style="128" customWidth="1"/>
    <col min="528" max="528" width="9.7109375" style="128" bestFit="1" customWidth="1"/>
    <col min="529" max="529" width="9.28515625" style="128" customWidth="1"/>
    <col min="530" max="530" width="9.140625" style="128" customWidth="1"/>
    <col min="531" max="531" width="9.7109375" style="128" customWidth="1"/>
    <col min="532" max="535" width="9.28515625" style="128" customWidth="1"/>
    <col min="536" max="536" width="10.5703125" style="128" bestFit="1" customWidth="1"/>
    <col min="537" max="764" width="9.28515625" style="128"/>
    <col min="765" max="766" width="11.140625" style="128" customWidth="1"/>
    <col min="767" max="767" width="1" style="128" customWidth="1"/>
    <col min="768" max="768" width="11.85546875" style="128" bestFit="1" customWidth="1"/>
    <col min="769" max="769" width="13.28515625" style="128" bestFit="1" customWidth="1"/>
    <col min="770" max="770" width="10.140625" style="128" customWidth="1"/>
    <col min="771" max="771" width="8.85546875" style="128" customWidth="1"/>
    <col min="772" max="772" width="11.140625" style="128" bestFit="1" customWidth="1"/>
    <col min="773" max="773" width="14" style="128" customWidth="1"/>
    <col min="774" max="774" width="13.28515625" style="128" customWidth="1"/>
    <col min="775" max="775" width="12.85546875" style="128" customWidth="1"/>
    <col min="776" max="776" width="1.7109375" style="128" customWidth="1"/>
    <col min="777" max="777" width="10.28515625" style="128" customWidth="1"/>
    <col min="778" max="778" width="1" style="128" customWidth="1"/>
    <col min="779" max="779" width="11" style="128" bestFit="1" customWidth="1"/>
    <col min="780" max="780" width="15.140625" style="128" customWidth="1"/>
    <col min="781" max="781" width="10.5703125" style="128" customWidth="1"/>
    <col min="782" max="783" width="9.28515625" style="128" customWidth="1"/>
    <col min="784" max="784" width="9.7109375" style="128" bestFit="1" customWidth="1"/>
    <col min="785" max="785" width="9.28515625" style="128" customWidth="1"/>
    <col min="786" max="786" width="9.140625" style="128" customWidth="1"/>
    <col min="787" max="787" width="9.7109375" style="128" customWidth="1"/>
    <col min="788" max="791" width="9.28515625" style="128" customWidth="1"/>
    <col min="792" max="792" width="10.5703125" style="128" bestFit="1" customWidth="1"/>
    <col min="793" max="1020" width="9.28515625" style="128"/>
    <col min="1021" max="1022" width="11.140625" style="128" customWidth="1"/>
    <col min="1023" max="1023" width="1" style="128" customWidth="1"/>
    <col min="1024" max="1024" width="11.85546875" style="128" bestFit="1" customWidth="1"/>
    <col min="1025" max="1025" width="13.28515625" style="128" bestFit="1" customWidth="1"/>
    <col min="1026" max="1026" width="10.140625" style="128" customWidth="1"/>
    <col min="1027" max="1027" width="8.85546875" style="128" customWidth="1"/>
    <col min="1028" max="1028" width="11.140625" style="128" bestFit="1" customWidth="1"/>
    <col min="1029" max="1029" width="14" style="128" customWidth="1"/>
    <col min="1030" max="1030" width="13.28515625" style="128" customWidth="1"/>
    <col min="1031" max="1031" width="12.85546875" style="128" customWidth="1"/>
    <col min="1032" max="1032" width="1.7109375" style="128" customWidth="1"/>
    <col min="1033" max="1033" width="10.28515625" style="128" customWidth="1"/>
    <col min="1034" max="1034" width="1" style="128" customWidth="1"/>
    <col min="1035" max="1035" width="11" style="128" bestFit="1" customWidth="1"/>
    <col min="1036" max="1036" width="15.140625" style="128" customWidth="1"/>
    <col min="1037" max="1037" width="10.5703125" style="128" customWidth="1"/>
    <col min="1038" max="1039" width="9.28515625" style="128" customWidth="1"/>
    <col min="1040" max="1040" width="9.7109375" style="128" bestFit="1" customWidth="1"/>
    <col min="1041" max="1041" width="9.28515625" style="128" customWidth="1"/>
    <col min="1042" max="1042" width="9.140625" style="128" customWidth="1"/>
    <col min="1043" max="1043" width="9.7109375" style="128" customWidth="1"/>
    <col min="1044" max="1047" width="9.28515625" style="128" customWidth="1"/>
    <col min="1048" max="1048" width="10.5703125" style="128" bestFit="1" customWidth="1"/>
    <col min="1049" max="1276" width="9.28515625" style="128"/>
    <col min="1277" max="1278" width="11.140625" style="128" customWidth="1"/>
    <col min="1279" max="1279" width="1" style="128" customWidth="1"/>
    <col min="1280" max="1280" width="11.85546875" style="128" bestFit="1" customWidth="1"/>
    <col min="1281" max="1281" width="13.28515625" style="128" bestFit="1" customWidth="1"/>
    <col min="1282" max="1282" width="10.140625" style="128" customWidth="1"/>
    <col min="1283" max="1283" width="8.85546875" style="128" customWidth="1"/>
    <col min="1284" max="1284" width="11.140625" style="128" bestFit="1" customWidth="1"/>
    <col min="1285" max="1285" width="14" style="128" customWidth="1"/>
    <col min="1286" max="1286" width="13.28515625" style="128" customWidth="1"/>
    <col min="1287" max="1287" width="12.85546875" style="128" customWidth="1"/>
    <col min="1288" max="1288" width="1.7109375" style="128" customWidth="1"/>
    <col min="1289" max="1289" width="10.28515625" style="128" customWidth="1"/>
    <col min="1290" max="1290" width="1" style="128" customWidth="1"/>
    <col min="1291" max="1291" width="11" style="128" bestFit="1" customWidth="1"/>
    <col min="1292" max="1292" width="15.140625" style="128" customWidth="1"/>
    <col min="1293" max="1293" width="10.5703125" style="128" customWidth="1"/>
    <col min="1294" max="1295" width="9.28515625" style="128" customWidth="1"/>
    <col min="1296" max="1296" width="9.7109375" style="128" bestFit="1" customWidth="1"/>
    <col min="1297" max="1297" width="9.28515625" style="128" customWidth="1"/>
    <col min="1298" max="1298" width="9.140625" style="128" customWidth="1"/>
    <col min="1299" max="1299" width="9.7109375" style="128" customWidth="1"/>
    <col min="1300" max="1303" width="9.28515625" style="128" customWidth="1"/>
    <col min="1304" max="1304" width="10.5703125" style="128" bestFit="1" customWidth="1"/>
    <col min="1305" max="1532" width="9.28515625" style="128"/>
    <col min="1533" max="1534" width="11.140625" style="128" customWidth="1"/>
    <col min="1535" max="1535" width="1" style="128" customWidth="1"/>
    <col min="1536" max="1536" width="11.85546875" style="128" bestFit="1" customWidth="1"/>
    <col min="1537" max="1537" width="13.28515625" style="128" bestFit="1" customWidth="1"/>
    <col min="1538" max="1538" width="10.140625" style="128" customWidth="1"/>
    <col min="1539" max="1539" width="8.85546875" style="128" customWidth="1"/>
    <col min="1540" max="1540" width="11.140625" style="128" bestFit="1" customWidth="1"/>
    <col min="1541" max="1541" width="14" style="128" customWidth="1"/>
    <col min="1542" max="1542" width="13.28515625" style="128" customWidth="1"/>
    <col min="1543" max="1543" width="12.85546875" style="128" customWidth="1"/>
    <col min="1544" max="1544" width="1.7109375" style="128" customWidth="1"/>
    <col min="1545" max="1545" width="10.28515625" style="128" customWidth="1"/>
    <col min="1546" max="1546" width="1" style="128" customWidth="1"/>
    <col min="1547" max="1547" width="11" style="128" bestFit="1" customWidth="1"/>
    <col min="1548" max="1548" width="15.140625" style="128" customWidth="1"/>
    <col min="1549" max="1549" width="10.5703125" style="128" customWidth="1"/>
    <col min="1550" max="1551" width="9.28515625" style="128" customWidth="1"/>
    <col min="1552" max="1552" width="9.7109375" style="128" bestFit="1" customWidth="1"/>
    <col min="1553" max="1553" width="9.28515625" style="128" customWidth="1"/>
    <col min="1554" max="1554" width="9.140625" style="128" customWidth="1"/>
    <col min="1555" max="1555" width="9.7109375" style="128" customWidth="1"/>
    <col min="1556" max="1559" width="9.28515625" style="128" customWidth="1"/>
    <col min="1560" max="1560" width="10.5703125" style="128" bestFit="1" customWidth="1"/>
    <col min="1561" max="1788" width="9.28515625" style="128"/>
    <col min="1789" max="1790" width="11.140625" style="128" customWidth="1"/>
    <col min="1791" max="1791" width="1" style="128" customWidth="1"/>
    <col min="1792" max="1792" width="11.85546875" style="128" bestFit="1" customWidth="1"/>
    <col min="1793" max="1793" width="13.28515625" style="128" bestFit="1" customWidth="1"/>
    <col min="1794" max="1794" width="10.140625" style="128" customWidth="1"/>
    <col min="1795" max="1795" width="8.85546875" style="128" customWidth="1"/>
    <col min="1796" max="1796" width="11.140625" style="128" bestFit="1" customWidth="1"/>
    <col min="1797" max="1797" width="14" style="128" customWidth="1"/>
    <col min="1798" max="1798" width="13.28515625" style="128" customWidth="1"/>
    <col min="1799" max="1799" width="12.85546875" style="128" customWidth="1"/>
    <col min="1800" max="1800" width="1.7109375" style="128" customWidth="1"/>
    <col min="1801" max="1801" width="10.28515625" style="128" customWidth="1"/>
    <col min="1802" max="1802" width="1" style="128" customWidth="1"/>
    <col min="1803" max="1803" width="11" style="128" bestFit="1" customWidth="1"/>
    <col min="1804" max="1804" width="15.140625" style="128" customWidth="1"/>
    <col min="1805" max="1805" width="10.5703125" style="128" customWidth="1"/>
    <col min="1806" max="1807" width="9.28515625" style="128" customWidth="1"/>
    <col min="1808" max="1808" width="9.7109375" style="128" bestFit="1" customWidth="1"/>
    <col min="1809" max="1809" width="9.28515625" style="128" customWidth="1"/>
    <col min="1810" max="1810" width="9.140625" style="128" customWidth="1"/>
    <col min="1811" max="1811" width="9.7109375" style="128" customWidth="1"/>
    <col min="1812" max="1815" width="9.28515625" style="128" customWidth="1"/>
    <col min="1816" max="1816" width="10.5703125" style="128" bestFit="1" customWidth="1"/>
    <col min="1817" max="2044" width="9.28515625" style="128"/>
    <col min="2045" max="2046" width="11.140625" style="128" customWidth="1"/>
    <col min="2047" max="2047" width="1" style="128" customWidth="1"/>
    <col min="2048" max="2048" width="11.85546875" style="128" bestFit="1" customWidth="1"/>
    <col min="2049" max="2049" width="13.28515625" style="128" bestFit="1" customWidth="1"/>
    <col min="2050" max="2050" width="10.140625" style="128" customWidth="1"/>
    <col min="2051" max="2051" width="8.85546875" style="128" customWidth="1"/>
    <col min="2052" max="2052" width="11.140625" style="128" bestFit="1" customWidth="1"/>
    <col min="2053" max="2053" width="14" style="128" customWidth="1"/>
    <col min="2054" max="2054" width="13.28515625" style="128" customWidth="1"/>
    <col min="2055" max="2055" width="12.85546875" style="128" customWidth="1"/>
    <col min="2056" max="2056" width="1.7109375" style="128" customWidth="1"/>
    <col min="2057" max="2057" width="10.28515625" style="128" customWidth="1"/>
    <col min="2058" max="2058" width="1" style="128" customWidth="1"/>
    <col min="2059" max="2059" width="11" style="128" bestFit="1" customWidth="1"/>
    <col min="2060" max="2060" width="15.140625" style="128" customWidth="1"/>
    <col min="2061" max="2061" width="10.5703125" style="128" customWidth="1"/>
    <col min="2062" max="2063" width="9.28515625" style="128" customWidth="1"/>
    <col min="2064" max="2064" width="9.7109375" style="128" bestFit="1" customWidth="1"/>
    <col min="2065" max="2065" width="9.28515625" style="128" customWidth="1"/>
    <col min="2066" max="2066" width="9.140625" style="128" customWidth="1"/>
    <col min="2067" max="2067" width="9.7109375" style="128" customWidth="1"/>
    <col min="2068" max="2071" width="9.28515625" style="128" customWidth="1"/>
    <col min="2072" max="2072" width="10.5703125" style="128" bestFit="1" customWidth="1"/>
    <col min="2073" max="2300" width="9.28515625" style="128"/>
    <col min="2301" max="2302" width="11.140625" style="128" customWidth="1"/>
    <col min="2303" max="2303" width="1" style="128" customWidth="1"/>
    <col min="2304" max="2304" width="11.85546875" style="128" bestFit="1" customWidth="1"/>
    <col min="2305" max="2305" width="13.28515625" style="128" bestFit="1" customWidth="1"/>
    <col min="2306" max="2306" width="10.140625" style="128" customWidth="1"/>
    <col min="2307" max="2307" width="8.85546875" style="128" customWidth="1"/>
    <col min="2308" max="2308" width="11.140625" style="128" bestFit="1" customWidth="1"/>
    <col min="2309" max="2309" width="14" style="128" customWidth="1"/>
    <col min="2310" max="2310" width="13.28515625" style="128" customWidth="1"/>
    <col min="2311" max="2311" width="12.85546875" style="128" customWidth="1"/>
    <col min="2312" max="2312" width="1.7109375" style="128" customWidth="1"/>
    <col min="2313" max="2313" width="10.28515625" style="128" customWidth="1"/>
    <col min="2314" max="2314" width="1" style="128" customWidth="1"/>
    <col min="2315" max="2315" width="11" style="128" bestFit="1" customWidth="1"/>
    <col min="2316" max="2316" width="15.140625" style="128" customWidth="1"/>
    <col min="2317" max="2317" width="10.5703125" style="128" customWidth="1"/>
    <col min="2318" max="2319" width="9.28515625" style="128" customWidth="1"/>
    <col min="2320" max="2320" width="9.7109375" style="128" bestFit="1" customWidth="1"/>
    <col min="2321" max="2321" width="9.28515625" style="128" customWidth="1"/>
    <col min="2322" max="2322" width="9.140625" style="128" customWidth="1"/>
    <col min="2323" max="2323" width="9.7109375" style="128" customWidth="1"/>
    <col min="2324" max="2327" width="9.28515625" style="128" customWidth="1"/>
    <col min="2328" max="2328" width="10.5703125" style="128" bestFit="1" customWidth="1"/>
    <col min="2329" max="2556" width="9.28515625" style="128"/>
    <col min="2557" max="2558" width="11.140625" style="128" customWidth="1"/>
    <col min="2559" max="2559" width="1" style="128" customWidth="1"/>
    <col min="2560" max="2560" width="11.85546875" style="128" bestFit="1" customWidth="1"/>
    <col min="2561" max="2561" width="13.28515625" style="128" bestFit="1" customWidth="1"/>
    <col min="2562" max="2562" width="10.140625" style="128" customWidth="1"/>
    <col min="2563" max="2563" width="8.85546875" style="128" customWidth="1"/>
    <col min="2564" max="2564" width="11.140625" style="128" bestFit="1" customWidth="1"/>
    <col min="2565" max="2565" width="14" style="128" customWidth="1"/>
    <col min="2566" max="2566" width="13.28515625" style="128" customWidth="1"/>
    <col min="2567" max="2567" width="12.85546875" style="128" customWidth="1"/>
    <col min="2568" max="2568" width="1.7109375" style="128" customWidth="1"/>
    <col min="2569" max="2569" width="10.28515625" style="128" customWidth="1"/>
    <col min="2570" max="2570" width="1" style="128" customWidth="1"/>
    <col min="2571" max="2571" width="11" style="128" bestFit="1" customWidth="1"/>
    <col min="2572" max="2572" width="15.140625" style="128" customWidth="1"/>
    <col min="2573" max="2573" width="10.5703125" style="128" customWidth="1"/>
    <col min="2574" max="2575" width="9.28515625" style="128" customWidth="1"/>
    <col min="2576" max="2576" width="9.7109375" style="128" bestFit="1" customWidth="1"/>
    <col min="2577" max="2577" width="9.28515625" style="128" customWidth="1"/>
    <col min="2578" max="2578" width="9.140625" style="128" customWidth="1"/>
    <col min="2579" max="2579" width="9.7109375" style="128" customWidth="1"/>
    <col min="2580" max="2583" width="9.28515625" style="128" customWidth="1"/>
    <col min="2584" max="2584" width="10.5703125" style="128" bestFit="1" customWidth="1"/>
    <col min="2585" max="2812" width="9.28515625" style="128"/>
    <col min="2813" max="2814" width="11.140625" style="128" customWidth="1"/>
    <col min="2815" max="2815" width="1" style="128" customWidth="1"/>
    <col min="2816" max="2816" width="11.85546875" style="128" bestFit="1" customWidth="1"/>
    <col min="2817" max="2817" width="13.28515625" style="128" bestFit="1" customWidth="1"/>
    <col min="2818" max="2818" width="10.140625" style="128" customWidth="1"/>
    <col min="2819" max="2819" width="8.85546875" style="128" customWidth="1"/>
    <col min="2820" max="2820" width="11.140625" style="128" bestFit="1" customWidth="1"/>
    <col min="2821" max="2821" width="14" style="128" customWidth="1"/>
    <col min="2822" max="2822" width="13.28515625" style="128" customWidth="1"/>
    <col min="2823" max="2823" width="12.85546875" style="128" customWidth="1"/>
    <col min="2824" max="2824" width="1.7109375" style="128" customWidth="1"/>
    <col min="2825" max="2825" width="10.28515625" style="128" customWidth="1"/>
    <col min="2826" max="2826" width="1" style="128" customWidth="1"/>
    <col min="2827" max="2827" width="11" style="128" bestFit="1" customWidth="1"/>
    <col min="2828" max="2828" width="15.140625" style="128" customWidth="1"/>
    <col min="2829" max="2829" width="10.5703125" style="128" customWidth="1"/>
    <col min="2830" max="2831" width="9.28515625" style="128" customWidth="1"/>
    <col min="2832" max="2832" width="9.7109375" style="128" bestFit="1" customWidth="1"/>
    <col min="2833" max="2833" width="9.28515625" style="128" customWidth="1"/>
    <col min="2834" max="2834" width="9.140625" style="128" customWidth="1"/>
    <col min="2835" max="2835" width="9.7109375" style="128" customWidth="1"/>
    <col min="2836" max="2839" width="9.28515625" style="128" customWidth="1"/>
    <col min="2840" max="2840" width="10.5703125" style="128" bestFit="1" customWidth="1"/>
    <col min="2841" max="3068" width="9.28515625" style="128"/>
    <col min="3069" max="3070" width="11.140625" style="128" customWidth="1"/>
    <col min="3071" max="3071" width="1" style="128" customWidth="1"/>
    <col min="3072" max="3072" width="11.85546875" style="128" bestFit="1" customWidth="1"/>
    <col min="3073" max="3073" width="13.28515625" style="128" bestFit="1" customWidth="1"/>
    <col min="3074" max="3074" width="10.140625" style="128" customWidth="1"/>
    <col min="3075" max="3075" width="8.85546875" style="128" customWidth="1"/>
    <col min="3076" max="3076" width="11.140625" style="128" bestFit="1" customWidth="1"/>
    <col min="3077" max="3077" width="14" style="128" customWidth="1"/>
    <col min="3078" max="3078" width="13.28515625" style="128" customWidth="1"/>
    <col min="3079" max="3079" width="12.85546875" style="128" customWidth="1"/>
    <col min="3080" max="3080" width="1.7109375" style="128" customWidth="1"/>
    <col min="3081" max="3081" width="10.28515625" style="128" customWidth="1"/>
    <col min="3082" max="3082" width="1" style="128" customWidth="1"/>
    <col min="3083" max="3083" width="11" style="128" bestFit="1" customWidth="1"/>
    <col min="3084" max="3084" width="15.140625" style="128" customWidth="1"/>
    <col min="3085" max="3085" width="10.5703125" style="128" customWidth="1"/>
    <col min="3086" max="3087" width="9.28515625" style="128" customWidth="1"/>
    <col min="3088" max="3088" width="9.7109375" style="128" bestFit="1" customWidth="1"/>
    <col min="3089" max="3089" width="9.28515625" style="128" customWidth="1"/>
    <col min="3090" max="3090" width="9.140625" style="128" customWidth="1"/>
    <col min="3091" max="3091" width="9.7109375" style="128" customWidth="1"/>
    <col min="3092" max="3095" width="9.28515625" style="128" customWidth="1"/>
    <col min="3096" max="3096" width="10.5703125" style="128" bestFit="1" customWidth="1"/>
    <col min="3097" max="3324" width="9.28515625" style="128"/>
    <col min="3325" max="3326" width="11.140625" style="128" customWidth="1"/>
    <col min="3327" max="3327" width="1" style="128" customWidth="1"/>
    <col min="3328" max="3328" width="11.85546875" style="128" bestFit="1" customWidth="1"/>
    <col min="3329" max="3329" width="13.28515625" style="128" bestFit="1" customWidth="1"/>
    <col min="3330" max="3330" width="10.140625" style="128" customWidth="1"/>
    <col min="3331" max="3331" width="8.85546875" style="128" customWidth="1"/>
    <col min="3332" max="3332" width="11.140625" style="128" bestFit="1" customWidth="1"/>
    <col min="3333" max="3333" width="14" style="128" customWidth="1"/>
    <col min="3334" max="3334" width="13.28515625" style="128" customWidth="1"/>
    <col min="3335" max="3335" width="12.85546875" style="128" customWidth="1"/>
    <col min="3336" max="3336" width="1.7109375" style="128" customWidth="1"/>
    <col min="3337" max="3337" width="10.28515625" style="128" customWidth="1"/>
    <col min="3338" max="3338" width="1" style="128" customWidth="1"/>
    <col min="3339" max="3339" width="11" style="128" bestFit="1" customWidth="1"/>
    <col min="3340" max="3340" width="15.140625" style="128" customWidth="1"/>
    <col min="3341" max="3341" width="10.5703125" style="128" customWidth="1"/>
    <col min="3342" max="3343" width="9.28515625" style="128" customWidth="1"/>
    <col min="3344" max="3344" width="9.7109375" style="128" bestFit="1" customWidth="1"/>
    <col min="3345" max="3345" width="9.28515625" style="128" customWidth="1"/>
    <col min="3346" max="3346" width="9.140625" style="128" customWidth="1"/>
    <col min="3347" max="3347" width="9.7109375" style="128" customWidth="1"/>
    <col min="3348" max="3351" width="9.28515625" style="128" customWidth="1"/>
    <col min="3352" max="3352" width="10.5703125" style="128" bestFit="1" customWidth="1"/>
    <col min="3353" max="3580" width="9.28515625" style="128"/>
    <col min="3581" max="3582" width="11.140625" style="128" customWidth="1"/>
    <col min="3583" max="3583" width="1" style="128" customWidth="1"/>
    <col min="3584" max="3584" width="11.85546875" style="128" bestFit="1" customWidth="1"/>
    <col min="3585" max="3585" width="13.28515625" style="128" bestFit="1" customWidth="1"/>
    <col min="3586" max="3586" width="10.140625" style="128" customWidth="1"/>
    <col min="3587" max="3587" width="8.85546875" style="128" customWidth="1"/>
    <col min="3588" max="3588" width="11.140625" style="128" bestFit="1" customWidth="1"/>
    <col min="3589" max="3589" width="14" style="128" customWidth="1"/>
    <col min="3590" max="3590" width="13.28515625" style="128" customWidth="1"/>
    <col min="3591" max="3591" width="12.85546875" style="128" customWidth="1"/>
    <col min="3592" max="3592" width="1.7109375" style="128" customWidth="1"/>
    <col min="3593" max="3593" width="10.28515625" style="128" customWidth="1"/>
    <col min="3594" max="3594" width="1" style="128" customWidth="1"/>
    <col min="3595" max="3595" width="11" style="128" bestFit="1" customWidth="1"/>
    <col min="3596" max="3596" width="15.140625" style="128" customWidth="1"/>
    <col min="3597" max="3597" width="10.5703125" style="128" customWidth="1"/>
    <col min="3598" max="3599" width="9.28515625" style="128" customWidth="1"/>
    <col min="3600" max="3600" width="9.7109375" style="128" bestFit="1" customWidth="1"/>
    <col min="3601" max="3601" width="9.28515625" style="128" customWidth="1"/>
    <col min="3602" max="3602" width="9.140625" style="128" customWidth="1"/>
    <col min="3603" max="3603" width="9.7109375" style="128" customWidth="1"/>
    <col min="3604" max="3607" width="9.28515625" style="128" customWidth="1"/>
    <col min="3608" max="3608" width="10.5703125" style="128" bestFit="1" customWidth="1"/>
    <col min="3609" max="3836" width="9.28515625" style="128"/>
    <col min="3837" max="3838" width="11.140625" style="128" customWidth="1"/>
    <col min="3839" max="3839" width="1" style="128" customWidth="1"/>
    <col min="3840" max="3840" width="11.85546875" style="128" bestFit="1" customWidth="1"/>
    <col min="3841" max="3841" width="13.28515625" style="128" bestFit="1" customWidth="1"/>
    <col min="3842" max="3842" width="10.140625" style="128" customWidth="1"/>
    <col min="3843" max="3843" width="8.85546875" style="128" customWidth="1"/>
    <col min="3844" max="3844" width="11.140625" style="128" bestFit="1" customWidth="1"/>
    <col min="3845" max="3845" width="14" style="128" customWidth="1"/>
    <col min="3846" max="3846" width="13.28515625" style="128" customWidth="1"/>
    <col min="3847" max="3847" width="12.85546875" style="128" customWidth="1"/>
    <col min="3848" max="3848" width="1.7109375" style="128" customWidth="1"/>
    <col min="3849" max="3849" width="10.28515625" style="128" customWidth="1"/>
    <col min="3850" max="3850" width="1" style="128" customWidth="1"/>
    <col min="3851" max="3851" width="11" style="128" bestFit="1" customWidth="1"/>
    <col min="3852" max="3852" width="15.140625" style="128" customWidth="1"/>
    <col min="3853" max="3853" width="10.5703125" style="128" customWidth="1"/>
    <col min="3854" max="3855" width="9.28515625" style="128" customWidth="1"/>
    <col min="3856" max="3856" width="9.7109375" style="128" bestFit="1" customWidth="1"/>
    <col min="3857" max="3857" width="9.28515625" style="128" customWidth="1"/>
    <col min="3858" max="3858" width="9.140625" style="128" customWidth="1"/>
    <col min="3859" max="3859" width="9.7109375" style="128" customWidth="1"/>
    <col min="3860" max="3863" width="9.28515625" style="128" customWidth="1"/>
    <col min="3864" max="3864" width="10.5703125" style="128" bestFit="1" customWidth="1"/>
    <col min="3865" max="4092" width="9.28515625" style="128"/>
    <col min="4093" max="4094" width="11.140625" style="128" customWidth="1"/>
    <col min="4095" max="4095" width="1" style="128" customWidth="1"/>
    <col min="4096" max="4096" width="11.85546875" style="128" bestFit="1" customWidth="1"/>
    <col min="4097" max="4097" width="13.28515625" style="128" bestFit="1" customWidth="1"/>
    <col min="4098" max="4098" width="10.140625" style="128" customWidth="1"/>
    <col min="4099" max="4099" width="8.85546875" style="128" customWidth="1"/>
    <col min="4100" max="4100" width="11.140625" style="128" bestFit="1" customWidth="1"/>
    <col min="4101" max="4101" width="14" style="128" customWidth="1"/>
    <col min="4102" max="4102" width="13.28515625" style="128" customWidth="1"/>
    <col min="4103" max="4103" width="12.85546875" style="128" customWidth="1"/>
    <col min="4104" max="4104" width="1.7109375" style="128" customWidth="1"/>
    <col min="4105" max="4105" width="10.28515625" style="128" customWidth="1"/>
    <col min="4106" max="4106" width="1" style="128" customWidth="1"/>
    <col min="4107" max="4107" width="11" style="128" bestFit="1" customWidth="1"/>
    <col min="4108" max="4108" width="15.140625" style="128" customWidth="1"/>
    <col min="4109" max="4109" width="10.5703125" style="128" customWidth="1"/>
    <col min="4110" max="4111" width="9.28515625" style="128" customWidth="1"/>
    <col min="4112" max="4112" width="9.7109375" style="128" bestFit="1" customWidth="1"/>
    <col min="4113" max="4113" width="9.28515625" style="128" customWidth="1"/>
    <col min="4114" max="4114" width="9.140625" style="128" customWidth="1"/>
    <col min="4115" max="4115" width="9.7109375" style="128" customWidth="1"/>
    <col min="4116" max="4119" width="9.28515625" style="128" customWidth="1"/>
    <col min="4120" max="4120" width="10.5703125" style="128" bestFit="1" customWidth="1"/>
    <col min="4121" max="4348" width="9.28515625" style="128"/>
    <col min="4349" max="4350" width="11.140625" style="128" customWidth="1"/>
    <col min="4351" max="4351" width="1" style="128" customWidth="1"/>
    <col min="4352" max="4352" width="11.85546875" style="128" bestFit="1" customWidth="1"/>
    <col min="4353" max="4353" width="13.28515625" style="128" bestFit="1" customWidth="1"/>
    <col min="4354" max="4354" width="10.140625" style="128" customWidth="1"/>
    <col min="4355" max="4355" width="8.85546875" style="128" customWidth="1"/>
    <col min="4356" max="4356" width="11.140625" style="128" bestFit="1" customWidth="1"/>
    <col min="4357" max="4357" width="14" style="128" customWidth="1"/>
    <col min="4358" max="4358" width="13.28515625" style="128" customWidth="1"/>
    <col min="4359" max="4359" width="12.85546875" style="128" customWidth="1"/>
    <col min="4360" max="4360" width="1.7109375" style="128" customWidth="1"/>
    <col min="4361" max="4361" width="10.28515625" style="128" customWidth="1"/>
    <col min="4362" max="4362" width="1" style="128" customWidth="1"/>
    <col min="4363" max="4363" width="11" style="128" bestFit="1" customWidth="1"/>
    <col min="4364" max="4364" width="15.140625" style="128" customWidth="1"/>
    <col min="4365" max="4365" width="10.5703125" style="128" customWidth="1"/>
    <col min="4366" max="4367" width="9.28515625" style="128" customWidth="1"/>
    <col min="4368" max="4368" width="9.7109375" style="128" bestFit="1" customWidth="1"/>
    <col min="4369" max="4369" width="9.28515625" style="128" customWidth="1"/>
    <col min="4370" max="4370" width="9.140625" style="128" customWidth="1"/>
    <col min="4371" max="4371" width="9.7109375" style="128" customWidth="1"/>
    <col min="4372" max="4375" width="9.28515625" style="128" customWidth="1"/>
    <col min="4376" max="4376" width="10.5703125" style="128" bestFit="1" customWidth="1"/>
    <col min="4377" max="4604" width="9.28515625" style="128"/>
    <col min="4605" max="4606" width="11.140625" style="128" customWidth="1"/>
    <col min="4607" max="4607" width="1" style="128" customWidth="1"/>
    <col min="4608" max="4608" width="11.85546875" style="128" bestFit="1" customWidth="1"/>
    <col min="4609" max="4609" width="13.28515625" style="128" bestFit="1" customWidth="1"/>
    <col min="4610" max="4610" width="10.140625" style="128" customWidth="1"/>
    <col min="4611" max="4611" width="8.85546875" style="128" customWidth="1"/>
    <col min="4612" max="4612" width="11.140625" style="128" bestFit="1" customWidth="1"/>
    <col min="4613" max="4613" width="14" style="128" customWidth="1"/>
    <col min="4614" max="4614" width="13.28515625" style="128" customWidth="1"/>
    <col min="4615" max="4615" width="12.85546875" style="128" customWidth="1"/>
    <col min="4616" max="4616" width="1.7109375" style="128" customWidth="1"/>
    <col min="4617" max="4617" width="10.28515625" style="128" customWidth="1"/>
    <col min="4618" max="4618" width="1" style="128" customWidth="1"/>
    <col min="4619" max="4619" width="11" style="128" bestFit="1" customWidth="1"/>
    <col min="4620" max="4620" width="15.140625" style="128" customWidth="1"/>
    <col min="4621" max="4621" width="10.5703125" style="128" customWidth="1"/>
    <col min="4622" max="4623" width="9.28515625" style="128" customWidth="1"/>
    <col min="4624" max="4624" width="9.7109375" style="128" bestFit="1" customWidth="1"/>
    <col min="4625" max="4625" width="9.28515625" style="128" customWidth="1"/>
    <col min="4626" max="4626" width="9.140625" style="128" customWidth="1"/>
    <col min="4627" max="4627" width="9.7109375" style="128" customWidth="1"/>
    <col min="4628" max="4631" width="9.28515625" style="128" customWidth="1"/>
    <col min="4632" max="4632" width="10.5703125" style="128" bestFit="1" customWidth="1"/>
    <col min="4633" max="4860" width="9.28515625" style="128"/>
    <col min="4861" max="4862" width="11.140625" style="128" customWidth="1"/>
    <col min="4863" max="4863" width="1" style="128" customWidth="1"/>
    <col min="4864" max="4864" width="11.85546875" style="128" bestFit="1" customWidth="1"/>
    <col min="4865" max="4865" width="13.28515625" style="128" bestFit="1" customWidth="1"/>
    <col min="4866" max="4866" width="10.140625" style="128" customWidth="1"/>
    <col min="4867" max="4867" width="8.85546875" style="128" customWidth="1"/>
    <col min="4868" max="4868" width="11.140625" style="128" bestFit="1" customWidth="1"/>
    <col min="4869" max="4869" width="14" style="128" customWidth="1"/>
    <col min="4870" max="4870" width="13.28515625" style="128" customWidth="1"/>
    <col min="4871" max="4871" width="12.85546875" style="128" customWidth="1"/>
    <col min="4872" max="4872" width="1.7109375" style="128" customWidth="1"/>
    <col min="4873" max="4873" width="10.28515625" style="128" customWidth="1"/>
    <col min="4874" max="4874" width="1" style="128" customWidth="1"/>
    <col min="4875" max="4875" width="11" style="128" bestFit="1" customWidth="1"/>
    <col min="4876" max="4876" width="15.140625" style="128" customWidth="1"/>
    <col min="4877" max="4877" width="10.5703125" style="128" customWidth="1"/>
    <col min="4878" max="4879" width="9.28515625" style="128" customWidth="1"/>
    <col min="4880" max="4880" width="9.7109375" style="128" bestFit="1" customWidth="1"/>
    <col min="4881" max="4881" width="9.28515625" style="128" customWidth="1"/>
    <col min="4882" max="4882" width="9.140625" style="128" customWidth="1"/>
    <col min="4883" max="4883" width="9.7109375" style="128" customWidth="1"/>
    <col min="4884" max="4887" width="9.28515625" style="128" customWidth="1"/>
    <col min="4888" max="4888" width="10.5703125" style="128" bestFit="1" customWidth="1"/>
    <col min="4889" max="5116" width="9.28515625" style="128"/>
    <col min="5117" max="5118" width="11.140625" style="128" customWidth="1"/>
    <col min="5119" max="5119" width="1" style="128" customWidth="1"/>
    <col min="5120" max="5120" width="11.85546875" style="128" bestFit="1" customWidth="1"/>
    <col min="5121" max="5121" width="13.28515625" style="128" bestFit="1" customWidth="1"/>
    <col min="5122" max="5122" width="10.140625" style="128" customWidth="1"/>
    <col min="5123" max="5123" width="8.85546875" style="128" customWidth="1"/>
    <col min="5124" max="5124" width="11.140625" style="128" bestFit="1" customWidth="1"/>
    <col min="5125" max="5125" width="14" style="128" customWidth="1"/>
    <col min="5126" max="5126" width="13.28515625" style="128" customWidth="1"/>
    <col min="5127" max="5127" width="12.85546875" style="128" customWidth="1"/>
    <col min="5128" max="5128" width="1.7109375" style="128" customWidth="1"/>
    <col min="5129" max="5129" width="10.28515625" style="128" customWidth="1"/>
    <col min="5130" max="5130" width="1" style="128" customWidth="1"/>
    <col min="5131" max="5131" width="11" style="128" bestFit="1" customWidth="1"/>
    <col min="5132" max="5132" width="15.140625" style="128" customWidth="1"/>
    <col min="5133" max="5133" width="10.5703125" style="128" customWidth="1"/>
    <col min="5134" max="5135" width="9.28515625" style="128" customWidth="1"/>
    <col min="5136" max="5136" width="9.7109375" style="128" bestFit="1" customWidth="1"/>
    <col min="5137" max="5137" width="9.28515625" style="128" customWidth="1"/>
    <col min="5138" max="5138" width="9.140625" style="128" customWidth="1"/>
    <col min="5139" max="5139" width="9.7109375" style="128" customWidth="1"/>
    <col min="5140" max="5143" width="9.28515625" style="128" customWidth="1"/>
    <col min="5144" max="5144" width="10.5703125" style="128" bestFit="1" customWidth="1"/>
    <col min="5145" max="5372" width="9.28515625" style="128"/>
    <col min="5373" max="5374" width="11.140625" style="128" customWidth="1"/>
    <col min="5375" max="5375" width="1" style="128" customWidth="1"/>
    <col min="5376" max="5376" width="11.85546875" style="128" bestFit="1" customWidth="1"/>
    <col min="5377" max="5377" width="13.28515625" style="128" bestFit="1" customWidth="1"/>
    <col min="5378" max="5378" width="10.140625" style="128" customWidth="1"/>
    <col min="5379" max="5379" width="8.85546875" style="128" customWidth="1"/>
    <col min="5380" max="5380" width="11.140625" style="128" bestFit="1" customWidth="1"/>
    <col min="5381" max="5381" width="14" style="128" customWidth="1"/>
    <col min="5382" max="5382" width="13.28515625" style="128" customWidth="1"/>
    <col min="5383" max="5383" width="12.85546875" style="128" customWidth="1"/>
    <col min="5384" max="5384" width="1.7109375" style="128" customWidth="1"/>
    <col min="5385" max="5385" width="10.28515625" style="128" customWidth="1"/>
    <col min="5386" max="5386" width="1" style="128" customWidth="1"/>
    <col min="5387" max="5387" width="11" style="128" bestFit="1" customWidth="1"/>
    <col min="5388" max="5388" width="15.140625" style="128" customWidth="1"/>
    <col min="5389" max="5389" width="10.5703125" style="128" customWidth="1"/>
    <col min="5390" max="5391" width="9.28515625" style="128" customWidth="1"/>
    <col min="5392" max="5392" width="9.7109375" style="128" bestFit="1" customWidth="1"/>
    <col min="5393" max="5393" width="9.28515625" style="128" customWidth="1"/>
    <col min="5394" max="5394" width="9.140625" style="128" customWidth="1"/>
    <col min="5395" max="5395" width="9.7109375" style="128" customWidth="1"/>
    <col min="5396" max="5399" width="9.28515625" style="128" customWidth="1"/>
    <col min="5400" max="5400" width="10.5703125" style="128" bestFit="1" customWidth="1"/>
    <col min="5401" max="5628" width="9.28515625" style="128"/>
    <col min="5629" max="5630" width="11.140625" style="128" customWidth="1"/>
    <col min="5631" max="5631" width="1" style="128" customWidth="1"/>
    <col min="5632" max="5632" width="11.85546875" style="128" bestFit="1" customWidth="1"/>
    <col min="5633" max="5633" width="13.28515625" style="128" bestFit="1" customWidth="1"/>
    <col min="5634" max="5634" width="10.140625" style="128" customWidth="1"/>
    <col min="5635" max="5635" width="8.85546875" style="128" customWidth="1"/>
    <col min="5636" max="5636" width="11.140625" style="128" bestFit="1" customWidth="1"/>
    <col min="5637" max="5637" width="14" style="128" customWidth="1"/>
    <col min="5638" max="5638" width="13.28515625" style="128" customWidth="1"/>
    <col min="5639" max="5639" width="12.85546875" style="128" customWidth="1"/>
    <col min="5640" max="5640" width="1.7109375" style="128" customWidth="1"/>
    <col min="5641" max="5641" width="10.28515625" style="128" customWidth="1"/>
    <col min="5642" max="5642" width="1" style="128" customWidth="1"/>
    <col min="5643" max="5643" width="11" style="128" bestFit="1" customWidth="1"/>
    <col min="5644" max="5644" width="15.140625" style="128" customWidth="1"/>
    <col min="5645" max="5645" width="10.5703125" style="128" customWidth="1"/>
    <col min="5646" max="5647" width="9.28515625" style="128" customWidth="1"/>
    <col min="5648" max="5648" width="9.7109375" style="128" bestFit="1" customWidth="1"/>
    <col min="5649" max="5649" width="9.28515625" style="128" customWidth="1"/>
    <col min="5650" max="5650" width="9.140625" style="128" customWidth="1"/>
    <col min="5651" max="5651" width="9.7109375" style="128" customWidth="1"/>
    <col min="5652" max="5655" width="9.28515625" style="128" customWidth="1"/>
    <col min="5656" max="5656" width="10.5703125" style="128" bestFit="1" customWidth="1"/>
    <col min="5657" max="5884" width="9.28515625" style="128"/>
    <col min="5885" max="5886" width="11.140625" style="128" customWidth="1"/>
    <col min="5887" max="5887" width="1" style="128" customWidth="1"/>
    <col min="5888" max="5888" width="11.85546875" style="128" bestFit="1" customWidth="1"/>
    <col min="5889" max="5889" width="13.28515625" style="128" bestFit="1" customWidth="1"/>
    <col min="5890" max="5890" width="10.140625" style="128" customWidth="1"/>
    <col min="5891" max="5891" width="8.85546875" style="128" customWidth="1"/>
    <col min="5892" max="5892" width="11.140625" style="128" bestFit="1" customWidth="1"/>
    <col min="5893" max="5893" width="14" style="128" customWidth="1"/>
    <col min="5894" max="5894" width="13.28515625" style="128" customWidth="1"/>
    <col min="5895" max="5895" width="12.85546875" style="128" customWidth="1"/>
    <col min="5896" max="5896" width="1.7109375" style="128" customWidth="1"/>
    <col min="5897" max="5897" width="10.28515625" style="128" customWidth="1"/>
    <col min="5898" max="5898" width="1" style="128" customWidth="1"/>
    <col min="5899" max="5899" width="11" style="128" bestFit="1" customWidth="1"/>
    <col min="5900" max="5900" width="15.140625" style="128" customWidth="1"/>
    <col min="5901" max="5901" width="10.5703125" style="128" customWidth="1"/>
    <col min="5902" max="5903" width="9.28515625" style="128" customWidth="1"/>
    <col min="5904" max="5904" width="9.7109375" style="128" bestFit="1" customWidth="1"/>
    <col min="5905" max="5905" width="9.28515625" style="128" customWidth="1"/>
    <col min="5906" max="5906" width="9.140625" style="128" customWidth="1"/>
    <col min="5907" max="5907" width="9.7109375" style="128" customWidth="1"/>
    <col min="5908" max="5911" width="9.28515625" style="128" customWidth="1"/>
    <col min="5912" max="5912" width="10.5703125" style="128" bestFit="1" customWidth="1"/>
    <col min="5913" max="6140" width="9.28515625" style="128"/>
    <col min="6141" max="6142" width="11.140625" style="128" customWidth="1"/>
    <col min="6143" max="6143" width="1" style="128" customWidth="1"/>
    <col min="6144" max="6144" width="11.85546875" style="128" bestFit="1" customWidth="1"/>
    <col min="6145" max="6145" width="13.28515625" style="128" bestFit="1" customWidth="1"/>
    <col min="6146" max="6146" width="10.140625" style="128" customWidth="1"/>
    <col min="6147" max="6147" width="8.85546875" style="128" customWidth="1"/>
    <col min="6148" max="6148" width="11.140625" style="128" bestFit="1" customWidth="1"/>
    <col min="6149" max="6149" width="14" style="128" customWidth="1"/>
    <col min="6150" max="6150" width="13.28515625" style="128" customWidth="1"/>
    <col min="6151" max="6151" width="12.85546875" style="128" customWidth="1"/>
    <col min="6152" max="6152" width="1.7109375" style="128" customWidth="1"/>
    <col min="6153" max="6153" width="10.28515625" style="128" customWidth="1"/>
    <col min="6154" max="6154" width="1" style="128" customWidth="1"/>
    <col min="6155" max="6155" width="11" style="128" bestFit="1" customWidth="1"/>
    <col min="6156" max="6156" width="15.140625" style="128" customWidth="1"/>
    <col min="6157" max="6157" width="10.5703125" style="128" customWidth="1"/>
    <col min="6158" max="6159" width="9.28515625" style="128" customWidth="1"/>
    <col min="6160" max="6160" width="9.7109375" style="128" bestFit="1" customWidth="1"/>
    <col min="6161" max="6161" width="9.28515625" style="128" customWidth="1"/>
    <col min="6162" max="6162" width="9.140625" style="128" customWidth="1"/>
    <col min="6163" max="6163" width="9.7109375" style="128" customWidth="1"/>
    <col min="6164" max="6167" width="9.28515625" style="128" customWidth="1"/>
    <col min="6168" max="6168" width="10.5703125" style="128" bestFit="1" customWidth="1"/>
    <col min="6169" max="6396" width="9.28515625" style="128"/>
    <col min="6397" max="6398" width="11.140625" style="128" customWidth="1"/>
    <col min="6399" max="6399" width="1" style="128" customWidth="1"/>
    <col min="6400" max="6400" width="11.85546875" style="128" bestFit="1" customWidth="1"/>
    <col min="6401" max="6401" width="13.28515625" style="128" bestFit="1" customWidth="1"/>
    <col min="6402" max="6402" width="10.140625" style="128" customWidth="1"/>
    <col min="6403" max="6403" width="8.85546875" style="128" customWidth="1"/>
    <col min="6404" max="6404" width="11.140625" style="128" bestFit="1" customWidth="1"/>
    <col min="6405" max="6405" width="14" style="128" customWidth="1"/>
    <col min="6406" max="6406" width="13.28515625" style="128" customWidth="1"/>
    <col min="6407" max="6407" width="12.85546875" style="128" customWidth="1"/>
    <col min="6408" max="6408" width="1.7109375" style="128" customWidth="1"/>
    <col min="6409" max="6409" width="10.28515625" style="128" customWidth="1"/>
    <col min="6410" max="6410" width="1" style="128" customWidth="1"/>
    <col min="6411" max="6411" width="11" style="128" bestFit="1" customWidth="1"/>
    <col min="6412" max="6412" width="15.140625" style="128" customWidth="1"/>
    <col min="6413" max="6413" width="10.5703125" style="128" customWidth="1"/>
    <col min="6414" max="6415" width="9.28515625" style="128" customWidth="1"/>
    <col min="6416" max="6416" width="9.7109375" style="128" bestFit="1" customWidth="1"/>
    <col min="6417" max="6417" width="9.28515625" style="128" customWidth="1"/>
    <col min="6418" max="6418" width="9.140625" style="128" customWidth="1"/>
    <col min="6419" max="6419" width="9.7109375" style="128" customWidth="1"/>
    <col min="6420" max="6423" width="9.28515625" style="128" customWidth="1"/>
    <col min="6424" max="6424" width="10.5703125" style="128" bestFit="1" customWidth="1"/>
    <col min="6425" max="6652" width="9.28515625" style="128"/>
    <col min="6653" max="6654" width="11.140625" style="128" customWidth="1"/>
    <col min="6655" max="6655" width="1" style="128" customWidth="1"/>
    <col min="6656" max="6656" width="11.85546875" style="128" bestFit="1" customWidth="1"/>
    <col min="6657" max="6657" width="13.28515625" style="128" bestFit="1" customWidth="1"/>
    <col min="6658" max="6658" width="10.140625" style="128" customWidth="1"/>
    <col min="6659" max="6659" width="8.85546875" style="128" customWidth="1"/>
    <col min="6660" max="6660" width="11.140625" style="128" bestFit="1" customWidth="1"/>
    <col min="6661" max="6661" width="14" style="128" customWidth="1"/>
    <col min="6662" max="6662" width="13.28515625" style="128" customWidth="1"/>
    <col min="6663" max="6663" width="12.85546875" style="128" customWidth="1"/>
    <col min="6664" max="6664" width="1.7109375" style="128" customWidth="1"/>
    <col min="6665" max="6665" width="10.28515625" style="128" customWidth="1"/>
    <col min="6666" max="6666" width="1" style="128" customWidth="1"/>
    <col min="6667" max="6667" width="11" style="128" bestFit="1" customWidth="1"/>
    <col min="6668" max="6668" width="15.140625" style="128" customWidth="1"/>
    <col min="6669" max="6669" width="10.5703125" style="128" customWidth="1"/>
    <col min="6670" max="6671" width="9.28515625" style="128" customWidth="1"/>
    <col min="6672" max="6672" width="9.7109375" style="128" bestFit="1" customWidth="1"/>
    <col min="6673" max="6673" width="9.28515625" style="128" customWidth="1"/>
    <col min="6674" max="6674" width="9.140625" style="128" customWidth="1"/>
    <col min="6675" max="6675" width="9.7109375" style="128" customWidth="1"/>
    <col min="6676" max="6679" width="9.28515625" style="128" customWidth="1"/>
    <col min="6680" max="6680" width="10.5703125" style="128" bestFit="1" customWidth="1"/>
    <col min="6681" max="6908" width="9.28515625" style="128"/>
    <col min="6909" max="6910" width="11.140625" style="128" customWidth="1"/>
    <col min="6911" max="6911" width="1" style="128" customWidth="1"/>
    <col min="6912" max="6912" width="11.85546875" style="128" bestFit="1" customWidth="1"/>
    <col min="6913" max="6913" width="13.28515625" style="128" bestFit="1" customWidth="1"/>
    <col min="6914" max="6914" width="10.140625" style="128" customWidth="1"/>
    <col min="6915" max="6915" width="8.85546875" style="128" customWidth="1"/>
    <col min="6916" max="6916" width="11.140625" style="128" bestFit="1" customWidth="1"/>
    <col min="6917" max="6917" width="14" style="128" customWidth="1"/>
    <col min="6918" max="6918" width="13.28515625" style="128" customWidth="1"/>
    <col min="6919" max="6919" width="12.85546875" style="128" customWidth="1"/>
    <col min="6920" max="6920" width="1.7109375" style="128" customWidth="1"/>
    <col min="6921" max="6921" width="10.28515625" style="128" customWidth="1"/>
    <col min="6922" max="6922" width="1" style="128" customWidth="1"/>
    <col min="6923" max="6923" width="11" style="128" bestFit="1" customWidth="1"/>
    <col min="6924" max="6924" width="15.140625" style="128" customWidth="1"/>
    <col min="6925" max="6925" width="10.5703125" style="128" customWidth="1"/>
    <col min="6926" max="6927" width="9.28515625" style="128" customWidth="1"/>
    <col min="6928" max="6928" width="9.7109375" style="128" bestFit="1" customWidth="1"/>
    <col min="6929" max="6929" width="9.28515625" style="128" customWidth="1"/>
    <col min="6930" max="6930" width="9.140625" style="128" customWidth="1"/>
    <col min="6931" max="6931" width="9.7109375" style="128" customWidth="1"/>
    <col min="6932" max="6935" width="9.28515625" style="128" customWidth="1"/>
    <col min="6936" max="6936" width="10.5703125" style="128" bestFit="1" customWidth="1"/>
    <col min="6937" max="7164" width="9.28515625" style="128"/>
    <col min="7165" max="7166" width="11.140625" style="128" customWidth="1"/>
    <col min="7167" max="7167" width="1" style="128" customWidth="1"/>
    <col min="7168" max="7168" width="11.85546875" style="128" bestFit="1" customWidth="1"/>
    <col min="7169" max="7169" width="13.28515625" style="128" bestFit="1" customWidth="1"/>
    <col min="7170" max="7170" width="10.140625" style="128" customWidth="1"/>
    <col min="7171" max="7171" width="8.85546875" style="128" customWidth="1"/>
    <col min="7172" max="7172" width="11.140625" style="128" bestFit="1" customWidth="1"/>
    <col min="7173" max="7173" width="14" style="128" customWidth="1"/>
    <col min="7174" max="7174" width="13.28515625" style="128" customWidth="1"/>
    <col min="7175" max="7175" width="12.85546875" style="128" customWidth="1"/>
    <col min="7176" max="7176" width="1.7109375" style="128" customWidth="1"/>
    <col min="7177" max="7177" width="10.28515625" style="128" customWidth="1"/>
    <col min="7178" max="7178" width="1" style="128" customWidth="1"/>
    <col min="7179" max="7179" width="11" style="128" bestFit="1" customWidth="1"/>
    <col min="7180" max="7180" width="15.140625" style="128" customWidth="1"/>
    <col min="7181" max="7181" width="10.5703125" style="128" customWidth="1"/>
    <col min="7182" max="7183" width="9.28515625" style="128" customWidth="1"/>
    <col min="7184" max="7184" width="9.7109375" style="128" bestFit="1" customWidth="1"/>
    <col min="7185" max="7185" width="9.28515625" style="128" customWidth="1"/>
    <col min="7186" max="7186" width="9.140625" style="128" customWidth="1"/>
    <col min="7187" max="7187" width="9.7109375" style="128" customWidth="1"/>
    <col min="7188" max="7191" width="9.28515625" style="128" customWidth="1"/>
    <col min="7192" max="7192" width="10.5703125" style="128" bestFit="1" customWidth="1"/>
    <col min="7193" max="7420" width="9.28515625" style="128"/>
    <col min="7421" max="7422" width="11.140625" style="128" customWidth="1"/>
    <col min="7423" max="7423" width="1" style="128" customWidth="1"/>
    <col min="7424" max="7424" width="11.85546875" style="128" bestFit="1" customWidth="1"/>
    <col min="7425" max="7425" width="13.28515625" style="128" bestFit="1" customWidth="1"/>
    <col min="7426" max="7426" width="10.140625" style="128" customWidth="1"/>
    <col min="7427" max="7427" width="8.85546875" style="128" customWidth="1"/>
    <col min="7428" max="7428" width="11.140625" style="128" bestFit="1" customWidth="1"/>
    <col min="7429" max="7429" width="14" style="128" customWidth="1"/>
    <col min="7430" max="7430" width="13.28515625" style="128" customWidth="1"/>
    <col min="7431" max="7431" width="12.85546875" style="128" customWidth="1"/>
    <col min="7432" max="7432" width="1.7109375" style="128" customWidth="1"/>
    <col min="7433" max="7433" width="10.28515625" style="128" customWidth="1"/>
    <col min="7434" max="7434" width="1" style="128" customWidth="1"/>
    <col min="7435" max="7435" width="11" style="128" bestFit="1" customWidth="1"/>
    <col min="7436" max="7436" width="15.140625" style="128" customWidth="1"/>
    <col min="7437" max="7437" width="10.5703125" style="128" customWidth="1"/>
    <col min="7438" max="7439" width="9.28515625" style="128" customWidth="1"/>
    <col min="7440" max="7440" width="9.7109375" style="128" bestFit="1" customWidth="1"/>
    <col min="7441" max="7441" width="9.28515625" style="128" customWidth="1"/>
    <col min="7442" max="7442" width="9.140625" style="128" customWidth="1"/>
    <col min="7443" max="7443" width="9.7109375" style="128" customWidth="1"/>
    <col min="7444" max="7447" width="9.28515625" style="128" customWidth="1"/>
    <col min="7448" max="7448" width="10.5703125" style="128" bestFit="1" customWidth="1"/>
    <col min="7449" max="7676" width="9.28515625" style="128"/>
    <col min="7677" max="7678" width="11.140625" style="128" customWidth="1"/>
    <col min="7679" max="7679" width="1" style="128" customWidth="1"/>
    <col min="7680" max="7680" width="11.85546875" style="128" bestFit="1" customWidth="1"/>
    <col min="7681" max="7681" width="13.28515625" style="128" bestFit="1" customWidth="1"/>
    <col min="7682" max="7682" width="10.140625" style="128" customWidth="1"/>
    <col min="7683" max="7683" width="8.85546875" style="128" customWidth="1"/>
    <col min="7684" max="7684" width="11.140625" style="128" bestFit="1" customWidth="1"/>
    <col min="7685" max="7685" width="14" style="128" customWidth="1"/>
    <col min="7686" max="7686" width="13.28515625" style="128" customWidth="1"/>
    <col min="7687" max="7687" width="12.85546875" style="128" customWidth="1"/>
    <col min="7688" max="7688" width="1.7109375" style="128" customWidth="1"/>
    <col min="7689" max="7689" width="10.28515625" style="128" customWidth="1"/>
    <col min="7690" max="7690" width="1" style="128" customWidth="1"/>
    <col min="7691" max="7691" width="11" style="128" bestFit="1" customWidth="1"/>
    <col min="7692" max="7692" width="15.140625" style="128" customWidth="1"/>
    <col min="7693" max="7693" width="10.5703125" style="128" customWidth="1"/>
    <col min="7694" max="7695" width="9.28515625" style="128" customWidth="1"/>
    <col min="7696" max="7696" width="9.7109375" style="128" bestFit="1" customWidth="1"/>
    <col min="7697" max="7697" width="9.28515625" style="128" customWidth="1"/>
    <col min="7698" max="7698" width="9.140625" style="128" customWidth="1"/>
    <col min="7699" max="7699" width="9.7109375" style="128" customWidth="1"/>
    <col min="7700" max="7703" width="9.28515625" style="128" customWidth="1"/>
    <col min="7704" max="7704" width="10.5703125" style="128" bestFit="1" customWidth="1"/>
    <col min="7705" max="7932" width="9.28515625" style="128"/>
    <col min="7933" max="7934" width="11.140625" style="128" customWidth="1"/>
    <col min="7935" max="7935" width="1" style="128" customWidth="1"/>
    <col min="7936" max="7936" width="11.85546875" style="128" bestFit="1" customWidth="1"/>
    <col min="7937" max="7937" width="13.28515625" style="128" bestFit="1" customWidth="1"/>
    <col min="7938" max="7938" width="10.140625" style="128" customWidth="1"/>
    <col min="7939" max="7939" width="8.85546875" style="128" customWidth="1"/>
    <col min="7940" max="7940" width="11.140625" style="128" bestFit="1" customWidth="1"/>
    <col min="7941" max="7941" width="14" style="128" customWidth="1"/>
    <col min="7942" max="7942" width="13.28515625" style="128" customWidth="1"/>
    <col min="7943" max="7943" width="12.85546875" style="128" customWidth="1"/>
    <col min="7944" max="7944" width="1.7109375" style="128" customWidth="1"/>
    <col min="7945" max="7945" width="10.28515625" style="128" customWidth="1"/>
    <col min="7946" max="7946" width="1" style="128" customWidth="1"/>
    <col min="7947" max="7947" width="11" style="128" bestFit="1" customWidth="1"/>
    <col min="7948" max="7948" width="15.140625" style="128" customWidth="1"/>
    <col min="7949" max="7949" width="10.5703125" style="128" customWidth="1"/>
    <col min="7950" max="7951" width="9.28515625" style="128" customWidth="1"/>
    <col min="7952" max="7952" width="9.7109375" style="128" bestFit="1" customWidth="1"/>
    <col min="7953" max="7953" width="9.28515625" style="128" customWidth="1"/>
    <col min="7954" max="7954" width="9.140625" style="128" customWidth="1"/>
    <col min="7955" max="7955" width="9.7109375" style="128" customWidth="1"/>
    <col min="7956" max="7959" width="9.28515625" style="128" customWidth="1"/>
    <col min="7960" max="7960" width="10.5703125" style="128" bestFit="1" customWidth="1"/>
    <col min="7961" max="8188" width="9.28515625" style="128"/>
    <col min="8189" max="8190" width="11.140625" style="128" customWidth="1"/>
    <col min="8191" max="8191" width="1" style="128" customWidth="1"/>
    <col min="8192" max="8192" width="11.85546875" style="128" bestFit="1" customWidth="1"/>
    <col min="8193" max="8193" width="13.28515625" style="128" bestFit="1" customWidth="1"/>
    <col min="8194" max="8194" width="10.140625" style="128" customWidth="1"/>
    <col min="8195" max="8195" width="8.85546875" style="128" customWidth="1"/>
    <col min="8196" max="8196" width="11.140625" style="128" bestFit="1" customWidth="1"/>
    <col min="8197" max="8197" width="14" style="128" customWidth="1"/>
    <col min="8198" max="8198" width="13.28515625" style="128" customWidth="1"/>
    <col min="8199" max="8199" width="12.85546875" style="128" customWidth="1"/>
    <col min="8200" max="8200" width="1.7109375" style="128" customWidth="1"/>
    <col min="8201" max="8201" width="10.28515625" style="128" customWidth="1"/>
    <col min="8202" max="8202" width="1" style="128" customWidth="1"/>
    <col min="8203" max="8203" width="11" style="128" bestFit="1" customWidth="1"/>
    <col min="8204" max="8204" width="15.140625" style="128" customWidth="1"/>
    <col min="8205" max="8205" width="10.5703125" style="128" customWidth="1"/>
    <col min="8206" max="8207" width="9.28515625" style="128" customWidth="1"/>
    <col min="8208" max="8208" width="9.7109375" style="128" bestFit="1" customWidth="1"/>
    <col min="8209" max="8209" width="9.28515625" style="128" customWidth="1"/>
    <col min="8210" max="8210" width="9.140625" style="128" customWidth="1"/>
    <col min="8211" max="8211" width="9.7109375" style="128" customWidth="1"/>
    <col min="8212" max="8215" width="9.28515625" style="128" customWidth="1"/>
    <col min="8216" max="8216" width="10.5703125" style="128" bestFit="1" customWidth="1"/>
    <col min="8217" max="8444" width="9.28515625" style="128"/>
    <col min="8445" max="8446" width="11.140625" style="128" customWidth="1"/>
    <col min="8447" max="8447" width="1" style="128" customWidth="1"/>
    <col min="8448" max="8448" width="11.85546875" style="128" bestFit="1" customWidth="1"/>
    <col min="8449" max="8449" width="13.28515625" style="128" bestFit="1" customWidth="1"/>
    <col min="8450" max="8450" width="10.140625" style="128" customWidth="1"/>
    <col min="8451" max="8451" width="8.85546875" style="128" customWidth="1"/>
    <col min="8452" max="8452" width="11.140625" style="128" bestFit="1" customWidth="1"/>
    <col min="8453" max="8453" width="14" style="128" customWidth="1"/>
    <col min="8454" max="8454" width="13.28515625" style="128" customWidth="1"/>
    <col min="8455" max="8455" width="12.85546875" style="128" customWidth="1"/>
    <col min="8456" max="8456" width="1.7109375" style="128" customWidth="1"/>
    <col min="8457" max="8457" width="10.28515625" style="128" customWidth="1"/>
    <col min="8458" max="8458" width="1" style="128" customWidth="1"/>
    <col min="8459" max="8459" width="11" style="128" bestFit="1" customWidth="1"/>
    <col min="8460" max="8460" width="15.140625" style="128" customWidth="1"/>
    <col min="8461" max="8461" width="10.5703125" style="128" customWidth="1"/>
    <col min="8462" max="8463" width="9.28515625" style="128" customWidth="1"/>
    <col min="8464" max="8464" width="9.7109375" style="128" bestFit="1" customWidth="1"/>
    <col min="8465" max="8465" width="9.28515625" style="128" customWidth="1"/>
    <col min="8466" max="8466" width="9.140625" style="128" customWidth="1"/>
    <col min="8467" max="8467" width="9.7109375" style="128" customWidth="1"/>
    <col min="8468" max="8471" width="9.28515625" style="128" customWidth="1"/>
    <col min="8472" max="8472" width="10.5703125" style="128" bestFit="1" customWidth="1"/>
    <col min="8473" max="8700" width="9.28515625" style="128"/>
    <col min="8701" max="8702" width="11.140625" style="128" customWidth="1"/>
    <col min="8703" max="8703" width="1" style="128" customWidth="1"/>
    <col min="8704" max="8704" width="11.85546875" style="128" bestFit="1" customWidth="1"/>
    <col min="8705" max="8705" width="13.28515625" style="128" bestFit="1" customWidth="1"/>
    <col min="8706" max="8706" width="10.140625" style="128" customWidth="1"/>
    <col min="8707" max="8707" width="8.85546875" style="128" customWidth="1"/>
    <col min="8708" max="8708" width="11.140625" style="128" bestFit="1" customWidth="1"/>
    <col min="8709" max="8709" width="14" style="128" customWidth="1"/>
    <col min="8710" max="8710" width="13.28515625" style="128" customWidth="1"/>
    <col min="8711" max="8711" width="12.85546875" style="128" customWidth="1"/>
    <col min="8712" max="8712" width="1.7109375" style="128" customWidth="1"/>
    <col min="8713" max="8713" width="10.28515625" style="128" customWidth="1"/>
    <col min="8714" max="8714" width="1" style="128" customWidth="1"/>
    <col min="8715" max="8715" width="11" style="128" bestFit="1" customWidth="1"/>
    <col min="8716" max="8716" width="15.140625" style="128" customWidth="1"/>
    <col min="8717" max="8717" width="10.5703125" style="128" customWidth="1"/>
    <col min="8718" max="8719" width="9.28515625" style="128" customWidth="1"/>
    <col min="8720" max="8720" width="9.7109375" style="128" bestFit="1" customWidth="1"/>
    <col min="8721" max="8721" width="9.28515625" style="128" customWidth="1"/>
    <col min="8722" max="8722" width="9.140625" style="128" customWidth="1"/>
    <col min="8723" max="8723" width="9.7109375" style="128" customWidth="1"/>
    <col min="8724" max="8727" width="9.28515625" style="128" customWidth="1"/>
    <col min="8728" max="8728" width="10.5703125" style="128" bestFit="1" customWidth="1"/>
    <col min="8729" max="8956" width="9.28515625" style="128"/>
    <col min="8957" max="8958" width="11.140625" style="128" customWidth="1"/>
    <col min="8959" max="8959" width="1" style="128" customWidth="1"/>
    <col min="8960" max="8960" width="11.85546875" style="128" bestFit="1" customWidth="1"/>
    <col min="8961" max="8961" width="13.28515625" style="128" bestFit="1" customWidth="1"/>
    <col min="8962" max="8962" width="10.140625" style="128" customWidth="1"/>
    <col min="8963" max="8963" width="8.85546875" style="128" customWidth="1"/>
    <col min="8964" max="8964" width="11.140625" style="128" bestFit="1" customWidth="1"/>
    <col min="8965" max="8965" width="14" style="128" customWidth="1"/>
    <col min="8966" max="8966" width="13.28515625" style="128" customWidth="1"/>
    <col min="8967" max="8967" width="12.85546875" style="128" customWidth="1"/>
    <col min="8968" max="8968" width="1.7109375" style="128" customWidth="1"/>
    <col min="8969" max="8969" width="10.28515625" style="128" customWidth="1"/>
    <col min="8970" max="8970" width="1" style="128" customWidth="1"/>
    <col min="8971" max="8971" width="11" style="128" bestFit="1" customWidth="1"/>
    <col min="8972" max="8972" width="15.140625" style="128" customWidth="1"/>
    <col min="8973" max="8973" width="10.5703125" style="128" customWidth="1"/>
    <col min="8974" max="8975" width="9.28515625" style="128" customWidth="1"/>
    <col min="8976" max="8976" width="9.7109375" style="128" bestFit="1" customWidth="1"/>
    <col min="8977" max="8977" width="9.28515625" style="128" customWidth="1"/>
    <col min="8978" max="8978" width="9.140625" style="128" customWidth="1"/>
    <col min="8979" max="8979" width="9.7109375" style="128" customWidth="1"/>
    <col min="8980" max="8983" width="9.28515625" style="128" customWidth="1"/>
    <col min="8984" max="8984" width="10.5703125" style="128" bestFit="1" customWidth="1"/>
    <col min="8985" max="9212" width="9.28515625" style="128"/>
    <col min="9213" max="9214" width="11.140625" style="128" customWidth="1"/>
    <col min="9215" max="9215" width="1" style="128" customWidth="1"/>
    <col min="9216" max="9216" width="11.85546875" style="128" bestFit="1" customWidth="1"/>
    <col min="9217" max="9217" width="13.28515625" style="128" bestFit="1" customWidth="1"/>
    <col min="9218" max="9218" width="10.140625" style="128" customWidth="1"/>
    <col min="9219" max="9219" width="8.85546875" style="128" customWidth="1"/>
    <col min="9220" max="9220" width="11.140625" style="128" bestFit="1" customWidth="1"/>
    <col min="9221" max="9221" width="14" style="128" customWidth="1"/>
    <col min="9222" max="9222" width="13.28515625" style="128" customWidth="1"/>
    <col min="9223" max="9223" width="12.85546875" style="128" customWidth="1"/>
    <col min="9224" max="9224" width="1.7109375" style="128" customWidth="1"/>
    <col min="9225" max="9225" width="10.28515625" style="128" customWidth="1"/>
    <col min="9226" max="9226" width="1" style="128" customWidth="1"/>
    <col min="9227" max="9227" width="11" style="128" bestFit="1" customWidth="1"/>
    <col min="9228" max="9228" width="15.140625" style="128" customWidth="1"/>
    <col min="9229" max="9229" width="10.5703125" style="128" customWidth="1"/>
    <col min="9230" max="9231" width="9.28515625" style="128" customWidth="1"/>
    <col min="9232" max="9232" width="9.7109375" style="128" bestFit="1" customWidth="1"/>
    <col min="9233" max="9233" width="9.28515625" style="128" customWidth="1"/>
    <col min="9234" max="9234" width="9.140625" style="128" customWidth="1"/>
    <col min="9235" max="9235" width="9.7109375" style="128" customWidth="1"/>
    <col min="9236" max="9239" width="9.28515625" style="128" customWidth="1"/>
    <col min="9240" max="9240" width="10.5703125" style="128" bestFit="1" customWidth="1"/>
    <col min="9241" max="9468" width="9.28515625" style="128"/>
    <col min="9469" max="9470" width="11.140625" style="128" customWidth="1"/>
    <col min="9471" max="9471" width="1" style="128" customWidth="1"/>
    <col min="9472" max="9472" width="11.85546875" style="128" bestFit="1" customWidth="1"/>
    <col min="9473" max="9473" width="13.28515625" style="128" bestFit="1" customWidth="1"/>
    <col min="9474" max="9474" width="10.140625" style="128" customWidth="1"/>
    <col min="9475" max="9475" width="8.85546875" style="128" customWidth="1"/>
    <col min="9476" max="9476" width="11.140625" style="128" bestFit="1" customWidth="1"/>
    <col min="9477" max="9477" width="14" style="128" customWidth="1"/>
    <col min="9478" max="9478" width="13.28515625" style="128" customWidth="1"/>
    <col min="9479" max="9479" width="12.85546875" style="128" customWidth="1"/>
    <col min="9480" max="9480" width="1.7109375" style="128" customWidth="1"/>
    <col min="9481" max="9481" width="10.28515625" style="128" customWidth="1"/>
    <col min="9482" max="9482" width="1" style="128" customWidth="1"/>
    <col min="9483" max="9483" width="11" style="128" bestFit="1" customWidth="1"/>
    <col min="9484" max="9484" width="15.140625" style="128" customWidth="1"/>
    <col min="9485" max="9485" width="10.5703125" style="128" customWidth="1"/>
    <col min="9486" max="9487" width="9.28515625" style="128" customWidth="1"/>
    <col min="9488" max="9488" width="9.7109375" style="128" bestFit="1" customWidth="1"/>
    <col min="9489" max="9489" width="9.28515625" style="128" customWidth="1"/>
    <col min="9490" max="9490" width="9.140625" style="128" customWidth="1"/>
    <col min="9491" max="9491" width="9.7109375" style="128" customWidth="1"/>
    <col min="9492" max="9495" width="9.28515625" style="128" customWidth="1"/>
    <col min="9496" max="9496" width="10.5703125" style="128" bestFit="1" customWidth="1"/>
    <col min="9497" max="9724" width="9.28515625" style="128"/>
    <col min="9725" max="9726" width="11.140625" style="128" customWidth="1"/>
    <col min="9727" max="9727" width="1" style="128" customWidth="1"/>
    <col min="9728" max="9728" width="11.85546875" style="128" bestFit="1" customWidth="1"/>
    <col min="9729" max="9729" width="13.28515625" style="128" bestFit="1" customWidth="1"/>
    <col min="9730" max="9730" width="10.140625" style="128" customWidth="1"/>
    <col min="9731" max="9731" width="8.85546875" style="128" customWidth="1"/>
    <col min="9732" max="9732" width="11.140625" style="128" bestFit="1" customWidth="1"/>
    <col min="9733" max="9733" width="14" style="128" customWidth="1"/>
    <col min="9734" max="9734" width="13.28515625" style="128" customWidth="1"/>
    <col min="9735" max="9735" width="12.85546875" style="128" customWidth="1"/>
    <col min="9736" max="9736" width="1.7109375" style="128" customWidth="1"/>
    <col min="9737" max="9737" width="10.28515625" style="128" customWidth="1"/>
    <col min="9738" max="9738" width="1" style="128" customWidth="1"/>
    <col min="9739" max="9739" width="11" style="128" bestFit="1" customWidth="1"/>
    <col min="9740" max="9740" width="15.140625" style="128" customWidth="1"/>
    <col min="9741" max="9741" width="10.5703125" style="128" customWidth="1"/>
    <col min="9742" max="9743" width="9.28515625" style="128" customWidth="1"/>
    <col min="9744" max="9744" width="9.7109375" style="128" bestFit="1" customWidth="1"/>
    <col min="9745" max="9745" width="9.28515625" style="128" customWidth="1"/>
    <col min="9746" max="9746" width="9.140625" style="128" customWidth="1"/>
    <col min="9747" max="9747" width="9.7109375" style="128" customWidth="1"/>
    <col min="9748" max="9751" width="9.28515625" style="128" customWidth="1"/>
    <col min="9752" max="9752" width="10.5703125" style="128" bestFit="1" customWidth="1"/>
    <col min="9753" max="9980" width="9.28515625" style="128"/>
    <col min="9981" max="9982" width="11.140625" style="128" customWidth="1"/>
    <col min="9983" max="9983" width="1" style="128" customWidth="1"/>
    <col min="9984" max="9984" width="11.85546875" style="128" bestFit="1" customWidth="1"/>
    <col min="9985" max="9985" width="13.28515625" style="128" bestFit="1" customWidth="1"/>
    <col min="9986" max="9986" width="10.140625" style="128" customWidth="1"/>
    <col min="9987" max="9987" width="8.85546875" style="128" customWidth="1"/>
    <col min="9988" max="9988" width="11.140625" style="128" bestFit="1" customWidth="1"/>
    <col min="9989" max="9989" width="14" style="128" customWidth="1"/>
    <col min="9990" max="9990" width="13.28515625" style="128" customWidth="1"/>
    <col min="9991" max="9991" width="12.85546875" style="128" customWidth="1"/>
    <col min="9992" max="9992" width="1.7109375" style="128" customWidth="1"/>
    <col min="9993" max="9993" width="10.28515625" style="128" customWidth="1"/>
    <col min="9994" max="9994" width="1" style="128" customWidth="1"/>
    <col min="9995" max="9995" width="11" style="128" bestFit="1" customWidth="1"/>
    <col min="9996" max="9996" width="15.140625" style="128" customWidth="1"/>
    <col min="9997" max="9997" width="10.5703125" style="128" customWidth="1"/>
    <col min="9998" max="9999" width="9.28515625" style="128" customWidth="1"/>
    <col min="10000" max="10000" width="9.7109375" style="128" bestFit="1" customWidth="1"/>
    <col min="10001" max="10001" width="9.28515625" style="128" customWidth="1"/>
    <col min="10002" max="10002" width="9.140625" style="128" customWidth="1"/>
    <col min="10003" max="10003" width="9.7109375" style="128" customWidth="1"/>
    <col min="10004" max="10007" width="9.28515625" style="128" customWidth="1"/>
    <col min="10008" max="10008" width="10.5703125" style="128" bestFit="1" customWidth="1"/>
    <col min="10009" max="10236" width="9.28515625" style="128"/>
    <col min="10237" max="10238" width="11.140625" style="128" customWidth="1"/>
    <col min="10239" max="10239" width="1" style="128" customWidth="1"/>
    <col min="10240" max="10240" width="11.85546875" style="128" bestFit="1" customWidth="1"/>
    <col min="10241" max="10241" width="13.28515625" style="128" bestFit="1" customWidth="1"/>
    <col min="10242" max="10242" width="10.140625" style="128" customWidth="1"/>
    <col min="10243" max="10243" width="8.85546875" style="128" customWidth="1"/>
    <col min="10244" max="10244" width="11.140625" style="128" bestFit="1" customWidth="1"/>
    <col min="10245" max="10245" width="14" style="128" customWidth="1"/>
    <col min="10246" max="10246" width="13.28515625" style="128" customWidth="1"/>
    <col min="10247" max="10247" width="12.85546875" style="128" customWidth="1"/>
    <col min="10248" max="10248" width="1.7109375" style="128" customWidth="1"/>
    <col min="10249" max="10249" width="10.28515625" style="128" customWidth="1"/>
    <col min="10250" max="10250" width="1" style="128" customWidth="1"/>
    <col min="10251" max="10251" width="11" style="128" bestFit="1" customWidth="1"/>
    <col min="10252" max="10252" width="15.140625" style="128" customWidth="1"/>
    <col min="10253" max="10253" width="10.5703125" style="128" customWidth="1"/>
    <col min="10254" max="10255" width="9.28515625" style="128" customWidth="1"/>
    <col min="10256" max="10256" width="9.7109375" style="128" bestFit="1" customWidth="1"/>
    <col min="10257" max="10257" width="9.28515625" style="128" customWidth="1"/>
    <col min="10258" max="10258" width="9.140625" style="128" customWidth="1"/>
    <col min="10259" max="10259" width="9.7109375" style="128" customWidth="1"/>
    <col min="10260" max="10263" width="9.28515625" style="128" customWidth="1"/>
    <col min="10264" max="10264" width="10.5703125" style="128" bestFit="1" customWidth="1"/>
    <col min="10265" max="10492" width="9.28515625" style="128"/>
    <col min="10493" max="10494" width="11.140625" style="128" customWidth="1"/>
    <col min="10495" max="10495" width="1" style="128" customWidth="1"/>
    <col min="10496" max="10496" width="11.85546875" style="128" bestFit="1" customWidth="1"/>
    <col min="10497" max="10497" width="13.28515625" style="128" bestFit="1" customWidth="1"/>
    <col min="10498" max="10498" width="10.140625" style="128" customWidth="1"/>
    <col min="10499" max="10499" width="8.85546875" style="128" customWidth="1"/>
    <col min="10500" max="10500" width="11.140625" style="128" bestFit="1" customWidth="1"/>
    <col min="10501" max="10501" width="14" style="128" customWidth="1"/>
    <col min="10502" max="10502" width="13.28515625" style="128" customWidth="1"/>
    <col min="10503" max="10503" width="12.85546875" style="128" customWidth="1"/>
    <col min="10504" max="10504" width="1.7109375" style="128" customWidth="1"/>
    <col min="10505" max="10505" width="10.28515625" style="128" customWidth="1"/>
    <col min="10506" max="10506" width="1" style="128" customWidth="1"/>
    <col min="10507" max="10507" width="11" style="128" bestFit="1" customWidth="1"/>
    <col min="10508" max="10508" width="15.140625" style="128" customWidth="1"/>
    <col min="10509" max="10509" width="10.5703125" style="128" customWidth="1"/>
    <col min="10510" max="10511" width="9.28515625" style="128" customWidth="1"/>
    <col min="10512" max="10512" width="9.7109375" style="128" bestFit="1" customWidth="1"/>
    <col min="10513" max="10513" width="9.28515625" style="128" customWidth="1"/>
    <col min="10514" max="10514" width="9.140625" style="128" customWidth="1"/>
    <col min="10515" max="10515" width="9.7109375" style="128" customWidth="1"/>
    <col min="10516" max="10519" width="9.28515625" style="128" customWidth="1"/>
    <col min="10520" max="10520" width="10.5703125" style="128" bestFit="1" customWidth="1"/>
    <col min="10521" max="10748" width="9.28515625" style="128"/>
    <col min="10749" max="10750" width="11.140625" style="128" customWidth="1"/>
    <col min="10751" max="10751" width="1" style="128" customWidth="1"/>
    <col min="10752" max="10752" width="11.85546875" style="128" bestFit="1" customWidth="1"/>
    <col min="10753" max="10753" width="13.28515625" style="128" bestFit="1" customWidth="1"/>
    <col min="10754" max="10754" width="10.140625" style="128" customWidth="1"/>
    <col min="10755" max="10755" width="8.85546875" style="128" customWidth="1"/>
    <col min="10756" max="10756" width="11.140625" style="128" bestFit="1" customWidth="1"/>
    <col min="10757" max="10757" width="14" style="128" customWidth="1"/>
    <col min="10758" max="10758" width="13.28515625" style="128" customWidth="1"/>
    <col min="10759" max="10759" width="12.85546875" style="128" customWidth="1"/>
    <col min="10760" max="10760" width="1.7109375" style="128" customWidth="1"/>
    <col min="10761" max="10761" width="10.28515625" style="128" customWidth="1"/>
    <col min="10762" max="10762" width="1" style="128" customWidth="1"/>
    <col min="10763" max="10763" width="11" style="128" bestFit="1" customWidth="1"/>
    <col min="10764" max="10764" width="15.140625" style="128" customWidth="1"/>
    <col min="10765" max="10765" width="10.5703125" style="128" customWidth="1"/>
    <col min="10766" max="10767" width="9.28515625" style="128" customWidth="1"/>
    <col min="10768" max="10768" width="9.7109375" style="128" bestFit="1" customWidth="1"/>
    <col min="10769" max="10769" width="9.28515625" style="128" customWidth="1"/>
    <col min="10770" max="10770" width="9.140625" style="128" customWidth="1"/>
    <col min="10771" max="10771" width="9.7109375" style="128" customWidth="1"/>
    <col min="10772" max="10775" width="9.28515625" style="128" customWidth="1"/>
    <col min="10776" max="10776" width="10.5703125" style="128" bestFit="1" customWidth="1"/>
    <col min="10777" max="11004" width="9.28515625" style="128"/>
    <col min="11005" max="11006" width="11.140625" style="128" customWidth="1"/>
    <col min="11007" max="11007" width="1" style="128" customWidth="1"/>
    <col min="11008" max="11008" width="11.85546875" style="128" bestFit="1" customWidth="1"/>
    <col min="11009" max="11009" width="13.28515625" style="128" bestFit="1" customWidth="1"/>
    <col min="11010" max="11010" width="10.140625" style="128" customWidth="1"/>
    <col min="11011" max="11011" width="8.85546875" style="128" customWidth="1"/>
    <col min="11012" max="11012" width="11.140625" style="128" bestFit="1" customWidth="1"/>
    <col min="11013" max="11013" width="14" style="128" customWidth="1"/>
    <col min="11014" max="11014" width="13.28515625" style="128" customWidth="1"/>
    <col min="11015" max="11015" width="12.85546875" style="128" customWidth="1"/>
    <col min="11016" max="11016" width="1.7109375" style="128" customWidth="1"/>
    <col min="11017" max="11017" width="10.28515625" style="128" customWidth="1"/>
    <col min="11018" max="11018" width="1" style="128" customWidth="1"/>
    <col min="11019" max="11019" width="11" style="128" bestFit="1" customWidth="1"/>
    <col min="11020" max="11020" width="15.140625" style="128" customWidth="1"/>
    <col min="11021" max="11021" width="10.5703125" style="128" customWidth="1"/>
    <col min="11022" max="11023" width="9.28515625" style="128" customWidth="1"/>
    <col min="11024" max="11024" width="9.7109375" style="128" bestFit="1" customWidth="1"/>
    <col min="11025" max="11025" width="9.28515625" style="128" customWidth="1"/>
    <col min="11026" max="11026" width="9.140625" style="128" customWidth="1"/>
    <col min="11027" max="11027" width="9.7109375" style="128" customWidth="1"/>
    <col min="11028" max="11031" width="9.28515625" style="128" customWidth="1"/>
    <col min="11032" max="11032" width="10.5703125" style="128" bestFit="1" customWidth="1"/>
    <col min="11033" max="11260" width="9.28515625" style="128"/>
    <col min="11261" max="11262" width="11.140625" style="128" customWidth="1"/>
    <col min="11263" max="11263" width="1" style="128" customWidth="1"/>
    <col min="11264" max="11264" width="11.85546875" style="128" bestFit="1" customWidth="1"/>
    <col min="11265" max="11265" width="13.28515625" style="128" bestFit="1" customWidth="1"/>
    <col min="11266" max="11266" width="10.140625" style="128" customWidth="1"/>
    <col min="11267" max="11267" width="8.85546875" style="128" customWidth="1"/>
    <col min="11268" max="11268" width="11.140625" style="128" bestFit="1" customWidth="1"/>
    <col min="11269" max="11269" width="14" style="128" customWidth="1"/>
    <col min="11270" max="11270" width="13.28515625" style="128" customWidth="1"/>
    <col min="11271" max="11271" width="12.85546875" style="128" customWidth="1"/>
    <col min="11272" max="11272" width="1.7109375" style="128" customWidth="1"/>
    <col min="11273" max="11273" width="10.28515625" style="128" customWidth="1"/>
    <col min="11274" max="11274" width="1" style="128" customWidth="1"/>
    <col min="11275" max="11275" width="11" style="128" bestFit="1" customWidth="1"/>
    <col min="11276" max="11276" width="15.140625" style="128" customWidth="1"/>
    <col min="11277" max="11277" width="10.5703125" style="128" customWidth="1"/>
    <col min="11278" max="11279" width="9.28515625" style="128" customWidth="1"/>
    <col min="11280" max="11280" width="9.7109375" style="128" bestFit="1" customWidth="1"/>
    <col min="11281" max="11281" width="9.28515625" style="128" customWidth="1"/>
    <col min="11282" max="11282" width="9.140625" style="128" customWidth="1"/>
    <col min="11283" max="11283" width="9.7109375" style="128" customWidth="1"/>
    <col min="11284" max="11287" width="9.28515625" style="128" customWidth="1"/>
    <col min="11288" max="11288" width="10.5703125" style="128" bestFit="1" customWidth="1"/>
    <col min="11289" max="11516" width="9.28515625" style="128"/>
    <col min="11517" max="11518" width="11.140625" style="128" customWidth="1"/>
    <col min="11519" max="11519" width="1" style="128" customWidth="1"/>
    <col min="11520" max="11520" width="11.85546875" style="128" bestFit="1" customWidth="1"/>
    <col min="11521" max="11521" width="13.28515625" style="128" bestFit="1" customWidth="1"/>
    <col min="11522" max="11522" width="10.140625" style="128" customWidth="1"/>
    <col min="11523" max="11523" width="8.85546875" style="128" customWidth="1"/>
    <col min="11524" max="11524" width="11.140625" style="128" bestFit="1" customWidth="1"/>
    <col min="11525" max="11525" width="14" style="128" customWidth="1"/>
    <col min="11526" max="11526" width="13.28515625" style="128" customWidth="1"/>
    <col min="11527" max="11527" width="12.85546875" style="128" customWidth="1"/>
    <col min="11528" max="11528" width="1.7109375" style="128" customWidth="1"/>
    <col min="11529" max="11529" width="10.28515625" style="128" customWidth="1"/>
    <col min="11530" max="11530" width="1" style="128" customWidth="1"/>
    <col min="11531" max="11531" width="11" style="128" bestFit="1" customWidth="1"/>
    <col min="11532" max="11532" width="15.140625" style="128" customWidth="1"/>
    <col min="11533" max="11533" width="10.5703125" style="128" customWidth="1"/>
    <col min="11534" max="11535" width="9.28515625" style="128" customWidth="1"/>
    <col min="11536" max="11536" width="9.7109375" style="128" bestFit="1" customWidth="1"/>
    <col min="11537" max="11537" width="9.28515625" style="128" customWidth="1"/>
    <col min="11538" max="11538" width="9.140625" style="128" customWidth="1"/>
    <col min="11539" max="11539" width="9.7109375" style="128" customWidth="1"/>
    <col min="11540" max="11543" width="9.28515625" style="128" customWidth="1"/>
    <col min="11544" max="11544" width="10.5703125" style="128" bestFit="1" customWidth="1"/>
    <col min="11545" max="11772" width="9.28515625" style="128"/>
    <col min="11773" max="11774" width="11.140625" style="128" customWidth="1"/>
    <col min="11775" max="11775" width="1" style="128" customWidth="1"/>
    <col min="11776" max="11776" width="11.85546875" style="128" bestFit="1" customWidth="1"/>
    <col min="11777" max="11777" width="13.28515625" style="128" bestFit="1" customWidth="1"/>
    <col min="11778" max="11778" width="10.140625" style="128" customWidth="1"/>
    <col min="11779" max="11779" width="8.85546875" style="128" customWidth="1"/>
    <col min="11780" max="11780" width="11.140625" style="128" bestFit="1" customWidth="1"/>
    <col min="11781" max="11781" width="14" style="128" customWidth="1"/>
    <col min="11782" max="11782" width="13.28515625" style="128" customWidth="1"/>
    <col min="11783" max="11783" width="12.85546875" style="128" customWidth="1"/>
    <col min="11784" max="11784" width="1.7109375" style="128" customWidth="1"/>
    <col min="11785" max="11785" width="10.28515625" style="128" customWidth="1"/>
    <col min="11786" max="11786" width="1" style="128" customWidth="1"/>
    <col min="11787" max="11787" width="11" style="128" bestFit="1" customWidth="1"/>
    <col min="11788" max="11788" width="15.140625" style="128" customWidth="1"/>
    <col min="11789" max="11789" width="10.5703125" style="128" customWidth="1"/>
    <col min="11790" max="11791" width="9.28515625" style="128" customWidth="1"/>
    <col min="11792" max="11792" width="9.7109375" style="128" bestFit="1" customWidth="1"/>
    <col min="11793" max="11793" width="9.28515625" style="128" customWidth="1"/>
    <col min="11794" max="11794" width="9.140625" style="128" customWidth="1"/>
    <col min="11795" max="11795" width="9.7109375" style="128" customWidth="1"/>
    <col min="11796" max="11799" width="9.28515625" style="128" customWidth="1"/>
    <col min="11800" max="11800" width="10.5703125" style="128" bestFit="1" customWidth="1"/>
    <col min="11801" max="12028" width="9.28515625" style="128"/>
    <col min="12029" max="12030" width="11.140625" style="128" customWidth="1"/>
    <col min="12031" max="12031" width="1" style="128" customWidth="1"/>
    <col min="12032" max="12032" width="11.85546875" style="128" bestFit="1" customWidth="1"/>
    <col min="12033" max="12033" width="13.28515625" style="128" bestFit="1" customWidth="1"/>
    <col min="12034" max="12034" width="10.140625" style="128" customWidth="1"/>
    <col min="12035" max="12035" width="8.85546875" style="128" customWidth="1"/>
    <col min="12036" max="12036" width="11.140625" style="128" bestFit="1" customWidth="1"/>
    <col min="12037" max="12037" width="14" style="128" customWidth="1"/>
    <col min="12038" max="12038" width="13.28515625" style="128" customWidth="1"/>
    <col min="12039" max="12039" width="12.85546875" style="128" customWidth="1"/>
    <col min="12040" max="12040" width="1.7109375" style="128" customWidth="1"/>
    <col min="12041" max="12041" width="10.28515625" style="128" customWidth="1"/>
    <col min="12042" max="12042" width="1" style="128" customWidth="1"/>
    <col min="12043" max="12043" width="11" style="128" bestFit="1" customWidth="1"/>
    <col min="12044" max="12044" width="15.140625" style="128" customWidth="1"/>
    <col min="12045" max="12045" width="10.5703125" style="128" customWidth="1"/>
    <col min="12046" max="12047" width="9.28515625" style="128" customWidth="1"/>
    <col min="12048" max="12048" width="9.7109375" style="128" bestFit="1" customWidth="1"/>
    <col min="12049" max="12049" width="9.28515625" style="128" customWidth="1"/>
    <col min="12050" max="12050" width="9.140625" style="128" customWidth="1"/>
    <col min="12051" max="12051" width="9.7109375" style="128" customWidth="1"/>
    <col min="12052" max="12055" width="9.28515625" style="128" customWidth="1"/>
    <col min="12056" max="12056" width="10.5703125" style="128" bestFit="1" customWidth="1"/>
    <col min="12057" max="12284" width="9.28515625" style="128"/>
    <col min="12285" max="12286" width="11.140625" style="128" customWidth="1"/>
    <col min="12287" max="12287" width="1" style="128" customWidth="1"/>
    <col min="12288" max="12288" width="11.85546875" style="128" bestFit="1" customWidth="1"/>
    <col min="12289" max="12289" width="13.28515625" style="128" bestFit="1" customWidth="1"/>
    <col min="12290" max="12290" width="10.140625" style="128" customWidth="1"/>
    <col min="12291" max="12291" width="8.85546875" style="128" customWidth="1"/>
    <col min="12292" max="12292" width="11.140625" style="128" bestFit="1" customWidth="1"/>
    <col min="12293" max="12293" width="14" style="128" customWidth="1"/>
    <col min="12294" max="12294" width="13.28515625" style="128" customWidth="1"/>
    <col min="12295" max="12295" width="12.85546875" style="128" customWidth="1"/>
    <col min="12296" max="12296" width="1.7109375" style="128" customWidth="1"/>
    <col min="12297" max="12297" width="10.28515625" style="128" customWidth="1"/>
    <col min="12298" max="12298" width="1" style="128" customWidth="1"/>
    <col min="12299" max="12299" width="11" style="128" bestFit="1" customWidth="1"/>
    <col min="12300" max="12300" width="15.140625" style="128" customWidth="1"/>
    <col min="12301" max="12301" width="10.5703125" style="128" customWidth="1"/>
    <col min="12302" max="12303" width="9.28515625" style="128" customWidth="1"/>
    <col min="12304" max="12304" width="9.7109375" style="128" bestFit="1" customWidth="1"/>
    <col min="12305" max="12305" width="9.28515625" style="128" customWidth="1"/>
    <col min="12306" max="12306" width="9.140625" style="128" customWidth="1"/>
    <col min="12307" max="12307" width="9.7109375" style="128" customWidth="1"/>
    <col min="12308" max="12311" width="9.28515625" style="128" customWidth="1"/>
    <col min="12312" max="12312" width="10.5703125" style="128" bestFit="1" customWidth="1"/>
    <col min="12313" max="12540" width="9.28515625" style="128"/>
    <col min="12541" max="12542" width="11.140625" style="128" customWidth="1"/>
    <col min="12543" max="12543" width="1" style="128" customWidth="1"/>
    <col min="12544" max="12544" width="11.85546875" style="128" bestFit="1" customWidth="1"/>
    <col min="12545" max="12545" width="13.28515625" style="128" bestFit="1" customWidth="1"/>
    <col min="12546" max="12546" width="10.140625" style="128" customWidth="1"/>
    <col min="12547" max="12547" width="8.85546875" style="128" customWidth="1"/>
    <col min="12548" max="12548" width="11.140625" style="128" bestFit="1" customWidth="1"/>
    <col min="12549" max="12549" width="14" style="128" customWidth="1"/>
    <col min="12550" max="12550" width="13.28515625" style="128" customWidth="1"/>
    <col min="12551" max="12551" width="12.85546875" style="128" customWidth="1"/>
    <col min="12552" max="12552" width="1.7109375" style="128" customWidth="1"/>
    <col min="12553" max="12553" width="10.28515625" style="128" customWidth="1"/>
    <col min="12554" max="12554" width="1" style="128" customWidth="1"/>
    <col min="12555" max="12555" width="11" style="128" bestFit="1" customWidth="1"/>
    <col min="12556" max="12556" width="15.140625" style="128" customWidth="1"/>
    <col min="12557" max="12557" width="10.5703125" style="128" customWidth="1"/>
    <col min="12558" max="12559" width="9.28515625" style="128" customWidth="1"/>
    <col min="12560" max="12560" width="9.7109375" style="128" bestFit="1" customWidth="1"/>
    <col min="12561" max="12561" width="9.28515625" style="128" customWidth="1"/>
    <col min="12562" max="12562" width="9.140625" style="128" customWidth="1"/>
    <col min="12563" max="12563" width="9.7109375" style="128" customWidth="1"/>
    <col min="12564" max="12567" width="9.28515625" style="128" customWidth="1"/>
    <col min="12568" max="12568" width="10.5703125" style="128" bestFit="1" customWidth="1"/>
    <col min="12569" max="12796" width="9.28515625" style="128"/>
    <col min="12797" max="12798" width="11.140625" style="128" customWidth="1"/>
    <col min="12799" max="12799" width="1" style="128" customWidth="1"/>
    <col min="12800" max="12800" width="11.85546875" style="128" bestFit="1" customWidth="1"/>
    <col min="12801" max="12801" width="13.28515625" style="128" bestFit="1" customWidth="1"/>
    <col min="12802" max="12802" width="10.140625" style="128" customWidth="1"/>
    <col min="12803" max="12803" width="8.85546875" style="128" customWidth="1"/>
    <col min="12804" max="12804" width="11.140625" style="128" bestFit="1" customWidth="1"/>
    <col min="12805" max="12805" width="14" style="128" customWidth="1"/>
    <col min="12806" max="12806" width="13.28515625" style="128" customWidth="1"/>
    <col min="12807" max="12807" width="12.85546875" style="128" customWidth="1"/>
    <col min="12808" max="12808" width="1.7109375" style="128" customWidth="1"/>
    <col min="12809" max="12809" width="10.28515625" style="128" customWidth="1"/>
    <col min="12810" max="12810" width="1" style="128" customWidth="1"/>
    <col min="12811" max="12811" width="11" style="128" bestFit="1" customWidth="1"/>
    <col min="12812" max="12812" width="15.140625" style="128" customWidth="1"/>
    <col min="12813" max="12813" width="10.5703125" style="128" customWidth="1"/>
    <col min="12814" max="12815" width="9.28515625" style="128" customWidth="1"/>
    <col min="12816" max="12816" width="9.7109375" style="128" bestFit="1" customWidth="1"/>
    <col min="12817" max="12817" width="9.28515625" style="128" customWidth="1"/>
    <col min="12818" max="12818" width="9.140625" style="128" customWidth="1"/>
    <col min="12819" max="12819" width="9.7109375" style="128" customWidth="1"/>
    <col min="12820" max="12823" width="9.28515625" style="128" customWidth="1"/>
    <col min="12824" max="12824" width="10.5703125" style="128" bestFit="1" customWidth="1"/>
    <col min="12825" max="13052" width="9.28515625" style="128"/>
    <col min="13053" max="13054" width="11.140625" style="128" customWidth="1"/>
    <col min="13055" max="13055" width="1" style="128" customWidth="1"/>
    <col min="13056" max="13056" width="11.85546875" style="128" bestFit="1" customWidth="1"/>
    <col min="13057" max="13057" width="13.28515625" style="128" bestFit="1" customWidth="1"/>
    <col min="13058" max="13058" width="10.140625" style="128" customWidth="1"/>
    <col min="13059" max="13059" width="8.85546875" style="128" customWidth="1"/>
    <col min="13060" max="13060" width="11.140625" style="128" bestFit="1" customWidth="1"/>
    <col min="13061" max="13061" width="14" style="128" customWidth="1"/>
    <col min="13062" max="13062" width="13.28515625" style="128" customWidth="1"/>
    <col min="13063" max="13063" width="12.85546875" style="128" customWidth="1"/>
    <col min="13064" max="13064" width="1.7109375" style="128" customWidth="1"/>
    <col min="13065" max="13065" width="10.28515625" style="128" customWidth="1"/>
    <col min="13066" max="13066" width="1" style="128" customWidth="1"/>
    <col min="13067" max="13067" width="11" style="128" bestFit="1" customWidth="1"/>
    <col min="13068" max="13068" width="15.140625" style="128" customWidth="1"/>
    <col min="13069" max="13069" width="10.5703125" style="128" customWidth="1"/>
    <col min="13070" max="13071" width="9.28515625" style="128" customWidth="1"/>
    <col min="13072" max="13072" width="9.7109375" style="128" bestFit="1" customWidth="1"/>
    <col min="13073" max="13073" width="9.28515625" style="128" customWidth="1"/>
    <col min="13074" max="13074" width="9.140625" style="128" customWidth="1"/>
    <col min="13075" max="13075" width="9.7109375" style="128" customWidth="1"/>
    <col min="13076" max="13079" width="9.28515625" style="128" customWidth="1"/>
    <col min="13080" max="13080" width="10.5703125" style="128" bestFit="1" customWidth="1"/>
    <col min="13081" max="13308" width="9.28515625" style="128"/>
    <col min="13309" max="13310" width="11.140625" style="128" customWidth="1"/>
    <col min="13311" max="13311" width="1" style="128" customWidth="1"/>
    <col min="13312" max="13312" width="11.85546875" style="128" bestFit="1" customWidth="1"/>
    <col min="13313" max="13313" width="13.28515625" style="128" bestFit="1" customWidth="1"/>
    <col min="13314" max="13314" width="10.140625" style="128" customWidth="1"/>
    <col min="13315" max="13315" width="8.85546875" style="128" customWidth="1"/>
    <col min="13316" max="13316" width="11.140625" style="128" bestFit="1" customWidth="1"/>
    <col min="13317" max="13317" width="14" style="128" customWidth="1"/>
    <col min="13318" max="13318" width="13.28515625" style="128" customWidth="1"/>
    <col min="13319" max="13319" width="12.85546875" style="128" customWidth="1"/>
    <col min="13320" max="13320" width="1.7109375" style="128" customWidth="1"/>
    <col min="13321" max="13321" width="10.28515625" style="128" customWidth="1"/>
    <col min="13322" max="13322" width="1" style="128" customWidth="1"/>
    <col min="13323" max="13323" width="11" style="128" bestFit="1" customWidth="1"/>
    <col min="13324" max="13324" width="15.140625" style="128" customWidth="1"/>
    <col min="13325" max="13325" width="10.5703125" style="128" customWidth="1"/>
    <col min="13326" max="13327" width="9.28515625" style="128" customWidth="1"/>
    <col min="13328" max="13328" width="9.7109375" style="128" bestFit="1" customWidth="1"/>
    <col min="13329" max="13329" width="9.28515625" style="128" customWidth="1"/>
    <col min="13330" max="13330" width="9.140625" style="128" customWidth="1"/>
    <col min="13331" max="13331" width="9.7109375" style="128" customWidth="1"/>
    <col min="13332" max="13335" width="9.28515625" style="128" customWidth="1"/>
    <col min="13336" max="13336" width="10.5703125" style="128" bestFit="1" customWidth="1"/>
    <col min="13337" max="13564" width="9.28515625" style="128"/>
    <col min="13565" max="13566" width="11.140625" style="128" customWidth="1"/>
    <col min="13567" max="13567" width="1" style="128" customWidth="1"/>
    <col min="13568" max="13568" width="11.85546875" style="128" bestFit="1" customWidth="1"/>
    <col min="13569" max="13569" width="13.28515625" style="128" bestFit="1" customWidth="1"/>
    <col min="13570" max="13570" width="10.140625" style="128" customWidth="1"/>
    <col min="13571" max="13571" width="8.85546875" style="128" customWidth="1"/>
    <col min="13572" max="13572" width="11.140625" style="128" bestFit="1" customWidth="1"/>
    <col min="13573" max="13573" width="14" style="128" customWidth="1"/>
    <col min="13574" max="13574" width="13.28515625" style="128" customWidth="1"/>
    <col min="13575" max="13575" width="12.85546875" style="128" customWidth="1"/>
    <col min="13576" max="13576" width="1.7109375" style="128" customWidth="1"/>
    <col min="13577" max="13577" width="10.28515625" style="128" customWidth="1"/>
    <col min="13578" max="13578" width="1" style="128" customWidth="1"/>
    <col min="13579" max="13579" width="11" style="128" bestFit="1" customWidth="1"/>
    <col min="13580" max="13580" width="15.140625" style="128" customWidth="1"/>
    <col min="13581" max="13581" width="10.5703125" style="128" customWidth="1"/>
    <col min="13582" max="13583" width="9.28515625" style="128" customWidth="1"/>
    <col min="13584" max="13584" width="9.7109375" style="128" bestFit="1" customWidth="1"/>
    <col min="13585" max="13585" width="9.28515625" style="128" customWidth="1"/>
    <col min="13586" max="13586" width="9.140625" style="128" customWidth="1"/>
    <col min="13587" max="13587" width="9.7109375" style="128" customWidth="1"/>
    <col min="13588" max="13591" width="9.28515625" style="128" customWidth="1"/>
    <col min="13592" max="13592" width="10.5703125" style="128" bestFit="1" customWidth="1"/>
    <col min="13593" max="13820" width="9.28515625" style="128"/>
    <col min="13821" max="13822" width="11.140625" style="128" customWidth="1"/>
    <col min="13823" max="13823" width="1" style="128" customWidth="1"/>
    <col min="13824" max="13824" width="11.85546875" style="128" bestFit="1" customWidth="1"/>
    <col min="13825" max="13825" width="13.28515625" style="128" bestFit="1" customWidth="1"/>
    <col min="13826" max="13826" width="10.140625" style="128" customWidth="1"/>
    <col min="13827" max="13827" width="8.85546875" style="128" customWidth="1"/>
    <col min="13828" max="13828" width="11.140625" style="128" bestFit="1" customWidth="1"/>
    <col min="13829" max="13829" width="14" style="128" customWidth="1"/>
    <col min="13830" max="13830" width="13.28515625" style="128" customWidth="1"/>
    <col min="13831" max="13831" width="12.85546875" style="128" customWidth="1"/>
    <col min="13832" max="13832" width="1.7109375" style="128" customWidth="1"/>
    <col min="13833" max="13833" width="10.28515625" style="128" customWidth="1"/>
    <col min="13834" max="13834" width="1" style="128" customWidth="1"/>
    <col min="13835" max="13835" width="11" style="128" bestFit="1" customWidth="1"/>
    <col min="13836" max="13836" width="15.140625" style="128" customWidth="1"/>
    <col min="13837" max="13837" width="10.5703125" style="128" customWidth="1"/>
    <col min="13838" max="13839" width="9.28515625" style="128" customWidth="1"/>
    <col min="13840" max="13840" width="9.7109375" style="128" bestFit="1" customWidth="1"/>
    <col min="13841" max="13841" width="9.28515625" style="128" customWidth="1"/>
    <col min="13842" max="13842" width="9.140625" style="128" customWidth="1"/>
    <col min="13843" max="13843" width="9.7109375" style="128" customWidth="1"/>
    <col min="13844" max="13847" width="9.28515625" style="128" customWidth="1"/>
    <col min="13848" max="13848" width="10.5703125" style="128" bestFit="1" customWidth="1"/>
    <col min="13849" max="14076" width="9.28515625" style="128"/>
    <col min="14077" max="14078" width="11.140625" style="128" customWidth="1"/>
    <col min="14079" max="14079" width="1" style="128" customWidth="1"/>
    <col min="14080" max="14080" width="11.85546875" style="128" bestFit="1" customWidth="1"/>
    <col min="14081" max="14081" width="13.28515625" style="128" bestFit="1" customWidth="1"/>
    <col min="14082" max="14082" width="10.140625" style="128" customWidth="1"/>
    <col min="14083" max="14083" width="8.85546875" style="128" customWidth="1"/>
    <col min="14084" max="14084" width="11.140625" style="128" bestFit="1" customWidth="1"/>
    <col min="14085" max="14085" width="14" style="128" customWidth="1"/>
    <col min="14086" max="14086" width="13.28515625" style="128" customWidth="1"/>
    <col min="14087" max="14087" width="12.85546875" style="128" customWidth="1"/>
    <col min="14088" max="14088" width="1.7109375" style="128" customWidth="1"/>
    <col min="14089" max="14089" width="10.28515625" style="128" customWidth="1"/>
    <col min="14090" max="14090" width="1" style="128" customWidth="1"/>
    <col min="14091" max="14091" width="11" style="128" bestFit="1" customWidth="1"/>
    <col min="14092" max="14092" width="15.140625" style="128" customWidth="1"/>
    <col min="14093" max="14093" width="10.5703125" style="128" customWidth="1"/>
    <col min="14094" max="14095" width="9.28515625" style="128" customWidth="1"/>
    <col min="14096" max="14096" width="9.7109375" style="128" bestFit="1" customWidth="1"/>
    <col min="14097" max="14097" width="9.28515625" style="128" customWidth="1"/>
    <col min="14098" max="14098" width="9.140625" style="128" customWidth="1"/>
    <col min="14099" max="14099" width="9.7109375" style="128" customWidth="1"/>
    <col min="14100" max="14103" width="9.28515625" style="128" customWidth="1"/>
    <col min="14104" max="14104" width="10.5703125" style="128" bestFit="1" customWidth="1"/>
    <col min="14105" max="14332" width="9.28515625" style="128"/>
    <col min="14333" max="14334" width="11.140625" style="128" customWidth="1"/>
    <col min="14335" max="14335" width="1" style="128" customWidth="1"/>
    <col min="14336" max="14336" width="11.85546875" style="128" bestFit="1" customWidth="1"/>
    <col min="14337" max="14337" width="13.28515625" style="128" bestFit="1" customWidth="1"/>
    <col min="14338" max="14338" width="10.140625" style="128" customWidth="1"/>
    <col min="14339" max="14339" width="8.85546875" style="128" customWidth="1"/>
    <col min="14340" max="14340" width="11.140625" style="128" bestFit="1" customWidth="1"/>
    <col min="14341" max="14341" width="14" style="128" customWidth="1"/>
    <col min="14342" max="14342" width="13.28515625" style="128" customWidth="1"/>
    <col min="14343" max="14343" width="12.85546875" style="128" customWidth="1"/>
    <col min="14344" max="14344" width="1.7109375" style="128" customWidth="1"/>
    <col min="14345" max="14345" width="10.28515625" style="128" customWidth="1"/>
    <col min="14346" max="14346" width="1" style="128" customWidth="1"/>
    <col min="14347" max="14347" width="11" style="128" bestFit="1" customWidth="1"/>
    <col min="14348" max="14348" width="15.140625" style="128" customWidth="1"/>
    <col min="14349" max="14349" width="10.5703125" style="128" customWidth="1"/>
    <col min="14350" max="14351" width="9.28515625" style="128" customWidth="1"/>
    <col min="14352" max="14352" width="9.7109375" style="128" bestFit="1" customWidth="1"/>
    <col min="14353" max="14353" width="9.28515625" style="128" customWidth="1"/>
    <col min="14354" max="14354" width="9.140625" style="128" customWidth="1"/>
    <col min="14355" max="14355" width="9.7109375" style="128" customWidth="1"/>
    <col min="14356" max="14359" width="9.28515625" style="128" customWidth="1"/>
    <col min="14360" max="14360" width="10.5703125" style="128" bestFit="1" customWidth="1"/>
    <col min="14361" max="14588" width="9.28515625" style="128"/>
    <col min="14589" max="14590" width="11.140625" style="128" customWidth="1"/>
    <col min="14591" max="14591" width="1" style="128" customWidth="1"/>
    <col min="14592" max="14592" width="11.85546875" style="128" bestFit="1" customWidth="1"/>
    <col min="14593" max="14593" width="13.28515625" style="128" bestFit="1" customWidth="1"/>
    <col min="14594" max="14594" width="10.140625" style="128" customWidth="1"/>
    <col min="14595" max="14595" width="8.85546875" style="128" customWidth="1"/>
    <col min="14596" max="14596" width="11.140625" style="128" bestFit="1" customWidth="1"/>
    <col min="14597" max="14597" width="14" style="128" customWidth="1"/>
    <col min="14598" max="14598" width="13.28515625" style="128" customWidth="1"/>
    <col min="14599" max="14599" width="12.85546875" style="128" customWidth="1"/>
    <col min="14600" max="14600" width="1.7109375" style="128" customWidth="1"/>
    <col min="14601" max="14601" width="10.28515625" style="128" customWidth="1"/>
    <col min="14602" max="14602" width="1" style="128" customWidth="1"/>
    <col min="14603" max="14603" width="11" style="128" bestFit="1" customWidth="1"/>
    <col min="14604" max="14604" width="15.140625" style="128" customWidth="1"/>
    <col min="14605" max="14605" width="10.5703125" style="128" customWidth="1"/>
    <col min="14606" max="14607" width="9.28515625" style="128" customWidth="1"/>
    <col min="14608" max="14608" width="9.7109375" style="128" bestFit="1" customWidth="1"/>
    <col min="14609" max="14609" width="9.28515625" style="128" customWidth="1"/>
    <col min="14610" max="14610" width="9.140625" style="128" customWidth="1"/>
    <col min="14611" max="14611" width="9.7109375" style="128" customWidth="1"/>
    <col min="14612" max="14615" width="9.28515625" style="128" customWidth="1"/>
    <col min="14616" max="14616" width="10.5703125" style="128" bestFit="1" customWidth="1"/>
    <col min="14617" max="14844" width="9.28515625" style="128"/>
    <col min="14845" max="14846" width="11.140625" style="128" customWidth="1"/>
    <col min="14847" max="14847" width="1" style="128" customWidth="1"/>
    <col min="14848" max="14848" width="11.85546875" style="128" bestFit="1" customWidth="1"/>
    <col min="14849" max="14849" width="13.28515625" style="128" bestFit="1" customWidth="1"/>
    <col min="14850" max="14850" width="10.140625" style="128" customWidth="1"/>
    <col min="14851" max="14851" width="8.85546875" style="128" customWidth="1"/>
    <col min="14852" max="14852" width="11.140625" style="128" bestFit="1" customWidth="1"/>
    <col min="14853" max="14853" width="14" style="128" customWidth="1"/>
    <col min="14854" max="14854" width="13.28515625" style="128" customWidth="1"/>
    <col min="14855" max="14855" width="12.85546875" style="128" customWidth="1"/>
    <col min="14856" max="14856" width="1.7109375" style="128" customWidth="1"/>
    <col min="14857" max="14857" width="10.28515625" style="128" customWidth="1"/>
    <col min="14858" max="14858" width="1" style="128" customWidth="1"/>
    <col min="14859" max="14859" width="11" style="128" bestFit="1" customWidth="1"/>
    <col min="14860" max="14860" width="15.140625" style="128" customWidth="1"/>
    <col min="14861" max="14861" width="10.5703125" style="128" customWidth="1"/>
    <col min="14862" max="14863" width="9.28515625" style="128" customWidth="1"/>
    <col min="14864" max="14864" width="9.7109375" style="128" bestFit="1" customWidth="1"/>
    <col min="14865" max="14865" width="9.28515625" style="128" customWidth="1"/>
    <col min="14866" max="14866" width="9.140625" style="128" customWidth="1"/>
    <col min="14867" max="14867" width="9.7109375" style="128" customWidth="1"/>
    <col min="14868" max="14871" width="9.28515625" style="128" customWidth="1"/>
    <col min="14872" max="14872" width="10.5703125" style="128" bestFit="1" customWidth="1"/>
    <col min="14873" max="15100" width="9.28515625" style="128"/>
    <col min="15101" max="15102" width="11.140625" style="128" customWidth="1"/>
    <col min="15103" max="15103" width="1" style="128" customWidth="1"/>
    <col min="15104" max="15104" width="11.85546875" style="128" bestFit="1" customWidth="1"/>
    <col min="15105" max="15105" width="13.28515625" style="128" bestFit="1" customWidth="1"/>
    <col min="15106" max="15106" width="10.140625" style="128" customWidth="1"/>
    <col min="15107" max="15107" width="8.85546875" style="128" customWidth="1"/>
    <col min="15108" max="15108" width="11.140625" style="128" bestFit="1" customWidth="1"/>
    <col min="15109" max="15109" width="14" style="128" customWidth="1"/>
    <col min="15110" max="15110" width="13.28515625" style="128" customWidth="1"/>
    <col min="15111" max="15111" width="12.85546875" style="128" customWidth="1"/>
    <col min="15112" max="15112" width="1.7109375" style="128" customWidth="1"/>
    <col min="15113" max="15113" width="10.28515625" style="128" customWidth="1"/>
    <col min="15114" max="15114" width="1" style="128" customWidth="1"/>
    <col min="15115" max="15115" width="11" style="128" bestFit="1" customWidth="1"/>
    <col min="15116" max="15116" width="15.140625" style="128" customWidth="1"/>
    <col min="15117" max="15117" width="10.5703125" style="128" customWidth="1"/>
    <col min="15118" max="15119" width="9.28515625" style="128" customWidth="1"/>
    <col min="15120" max="15120" width="9.7109375" style="128" bestFit="1" customWidth="1"/>
    <col min="15121" max="15121" width="9.28515625" style="128" customWidth="1"/>
    <col min="15122" max="15122" width="9.140625" style="128" customWidth="1"/>
    <col min="15123" max="15123" width="9.7109375" style="128" customWidth="1"/>
    <col min="15124" max="15127" width="9.28515625" style="128" customWidth="1"/>
    <col min="15128" max="15128" width="10.5703125" style="128" bestFit="1" customWidth="1"/>
    <col min="15129" max="15356" width="9.28515625" style="128"/>
    <col min="15357" max="15358" width="11.140625" style="128" customWidth="1"/>
    <col min="15359" max="15359" width="1" style="128" customWidth="1"/>
    <col min="15360" max="15360" width="11.85546875" style="128" bestFit="1" customWidth="1"/>
    <col min="15361" max="15361" width="13.28515625" style="128" bestFit="1" customWidth="1"/>
    <col min="15362" max="15362" width="10.140625" style="128" customWidth="1"/>
    <col min="15363" max="15363" width="8.85546875" style="128" customWidth="1"/>
    <col min="15364" max="15364" width="11.140625" style="128" bestFit="1" customWidth="1"/>
    <col min="15365" max="15365" width="14" style="128" customWidth="1"/>
    <col min="15366" max="15366" width="13.28515625" style="128" customWidth="1"/>
    <col min="15367" max="15367" width="12.85546875" style="128" customWidth="1"/>
    <col min="15368" max="15368" width="1.7109375" style="128" customWidth="1"/>
    <col min="15369" max="15369" width="10.28515625" style="128" customWidth="1"/>
    <col min="15370" max="15370" width="1" style="128" customWidth="1"/>
    <col min="15371" max="15371" width="11" style="128" bestFit="1" customWidth="1"/>
    <col min="15372" max="15372" width="15.140625" style="128" customWidth="1"/>
    <col min="15373" max="15373" width="10.5703125" style="128" customWidth="1"/>
    <col min="15374" max="15375" width="9.28515625" style="128" customWidth="1"/>
    <col min="15376" max="15376" width="9.7109375" style="128" bestFit="1" customWidth="1"/>
    <col min="15377" max="15377" width="9.28515625" style="128" customWidth="1"/>
    <col min="15378" max="15378" width="9.140625" style="128" customWidth="1"/>
    <col min="15379" max="15379" width="9.7109375" style="128" customWidth="1"/>
    <col min="15380" max="15383" width="9.28515625" style="128" customWidth="1"/>
    <col min="15384" max="15384" width="10.5703125" style="128" bestFit="1" customWidth="1"/>
    <col min="15385" max="15612" width="9.28515625" style="128"/>
    <col min="15613" max="15614" width="11.140625" style="128" customWidth="1"/>
    <col min="15615" max="15615" width="1" style="128" customWidth="1"/>
    <col min="15616" max="15616" width="11.85546875" style="128" bestFit="1" customWidth="1"/>
    <col min="15617" max="15617" width="13.28515625" style="128" bestFit="1" customWidth="1"/>
    <col min="15618" max="15618" width="10.140625" style="128" customWidth="1"/>
    <col min="15619" max="15619" width="8.85546875" style="128" customWidth="1"/>
    <col min="15620" max="15620" width="11.140625" style="128" bestFit="1" customWidth="1"/>
    <col min="15621" max="15621" width="14" style="128" customWidth="1"/>
    <col min="15622" max="15622" width="13.28515625" style="128" customWidth="1"/>
    <col min="15623" max="15623" width="12.85546875" style="128" customWidth="1"/>
    <col min="15624" max="15624" width="1.7109375" style="128" customWidth="1"/>
    <col min="15625" max="15625" width="10.28515625" style="128" customWidth="1"/>
    <col min="15626" max="15626" width="1" style="128" customWidth="1"/>
    <col min="15627" max="15627" width="11" style="128" bestFit="1" customWidth="1"/>
    <col min="15628" max="15628" width="15.140625" style="128" customWidth="1"/>
    <col min="15629" max="15629" width="10.5703125" style="128" customWidth="1"/>
    <col min="15630" max="15631" width="9.28515625" style="128" customWidth="1"/>
    <col min="15632" max="15632" width="9.7109375" style="128" bestFit="1" customWidth="1"/>
    <col min="15633" max="15633" width="9.28515625" style="128" customWidth="1"/>
    <col min="15634" max="15634" width="9.140625" style="128" customWidth="1"/>
    <col min="15635" max="15635" width="9.7109375" style="128" customWidth="1"/>
    <col min="15636" max="15639" width="9.28515625" style="128" customWidth="1"/>
    <col min="15640" max="15640" width="10.5703125" style="128" bestFit="1" customWidth="1"/>
    <col min="15641" max="15868" width="9.28515625" style="128"/>
    <col min="15869" max="15870" width="11.140625" style="128" customWidth="1"/>
    <col min="15871" max="15871" width="1" style="128" customWidth="1"/>
    <col min="15872" max="15872" width="11.85546875" style="128" bestFit="1" customWidth="1"/>
    <col min="15873" max="15873" width="13.28515625" style="128" bestFit="1" customWidth="1"/>
    <col min="15874" max="15874" width="10.140625" style="128" customWidth="1"/>
    <col min="15875" max="15875" width="8.85546875" style="128" customWidth="1"/>
    <col min="15876" max="15876" width="11.140625" style="128" bestFit="1" customWidth="1"/>
    <col min="15877" max="15877" width="14" style="128" customWidth="1"/>
    <col min="15878" max="15878" width="13.28515625" style="128" customWidth="1"/>
    <col min="15879" max="15879" width="12.85546875" style="128" customWidth="1"/>
    <col min="15880" max="15880" width="1.7109375" style="128" customWidth="1"/>
    <col min="15881" max="15881" width="10.28515625" style="128" customWidth="1"/>
    <col min="15882" max="15882" width="1" style="128" customWidth="1"/>
    <col min="15883" max="15883" width="11" style="128" bestFit="1" customWidth="1"/>
    <col min="15884" max="15884" width="15.140625" style="128" customWidth="1"/>
    <col min="15885" max="15885" width="10.5703125" style="128" customWidth="1"/>
    <col min="15886" max="15887" width="9.28515625" style="128" customWidth="1"/>
    <col min="15888" max="15888" width="9.7109375" style="128" bestFit="1" customWidth="1"/>
    <col min="15889" max="15889" width="9.28515625" style="128" customWidth="1"/>
    <col min="15890" max="15890" width="9.140625" style="128" customWidth="1"/>
    <col min="15891" max="15891" width="9.7109375" style="128" customWidth="1"/>
    <col min="15892" max="15895" width="9.28515625" style="128" customWidth="1"/>
    <col min="15896" max="15896" width="10.5703125" style="128" bestFit="1" customWidth="1"/>
    <col min="15897" max="16124" width="9.28515625" style="128"/>
    <col min="16125" max="16126" width="11.140625" style="128" customWidth="1"/>
    <col min="16127" max="16127" width="1" style="128" customWidth="1"/>
    <col min="16128" max="16128" width="11.85546875" style="128" bestFit="1" customWidth="1"/>
    <col min="16129" max="16129" width="13.28515625" style="128" bestFit="1" customWidth="1"/>
    <col min="16130" max="16130" width="10.140625" style="128" customWidth="1"/>
    <col min="16131" max="16131" width="8.85546875" style="128" customWidth="1"/>
    <col min="16132" max="16132" width="11.140625" style="128" bestFit="1" customWidth="1"/>
    <col min="16133" max="16133" width="14" style="128" customWidth="1"/>
    <col min="16134" max="16134" width="13.28515625" style="128" customWidth="1"/>
    <col min="16135" max="16135" width="12.85546875" style="128" customWidth="1"/>
    <col min="16136" max="16136" width="1.7109375" style="128" customWidth="1"/>
    <col min="16137" max="16137" width="10.28515625" style="128" customWidth="1"/>
    <col min="16138" max="16138" width="1" style="128" customWidth="1"/>
    <col min="16139" max="16139" width="11" style="128" bestFit="1" customWidth="1"/>
    <col min="16140" max="16140" width="15.140625" style="128" customWidth="1"/>
    <col min="16141" max="16141" width="10.5703125" style="128" customWidth="1"/>
    <col min="16142" max="16143" width="9.28515625" style="128" customWidth="1"/>
    <col min="16144" max="16144" width="9.7109375" style="128" bestFit="1" customWidth="1"/>
    <col min="16145" max="16145" width="9.28515625" style="128" customWidth="1"/>
    <col min="16146" max="16146" width="9.140625" style="128" customWidth="1"/>
    <col min="16147" max="16147" width="9.7109375" style="128" customWidth="1"/>
    <col min="16148" max="16151" width="9.28515625" style="128" customWidth="1"/>
    <col min="16152" max="16152" width="10.5703125" style="128" bestFit="1" customWidth="1"/>
    <col min="16153" max="16384" width="9.28515625" style="128"/>
  </cols>
  <sheetData>
    <row r="1" spans="1:24" ht="6" customHeight="1" thickBot="1" x14ac:dyDescent="0.3">
      <c r="B1" s="129"/>
      <c r="C1" s="129"/>
      <c r="D1" s="129"/>
      <c r="E1" s="129"/>
      <c r="F1" s="129"/>
      <c r="G1" s="129"/>
      <c r="H1" s="129"/>
      <c r="I1" s="129"/>
      <c r="L1" s="130"/>
      <c r="O1" s="171"/>
    </row>
    <row r="2" spans="1:24" ht="18.75" thickBot="1" x14ac:dyDescent="0.3">
      <c r="B2" s="188" t="s">
        <v>96</v>
      </c>
      <c r="C2" s="189"/>
      <c r="D2" s="189"/>
      <c r="E2" s="189"/>
      <c r="F2" s="189"/>
      <c r="G2" s="189"/>
      <c r="H2" s="189"/>
      <c r="I2" s="190"/>
      <c r="P2" s="134"/>
    </row>
    <row r="3" spans="1:24" ht="33.75" customHeight="1" x14ac:dyDescent="0.25">
      <c r="B3" s="135"/>
      <c r="C3" s="191" t="s">
        <v>64</v>
      </c>
      <c r="D3" s="193" t="s">
        <v>65</v>
      </c>
      <c r="E3" s="194"/>
      <c r="F3" s="195" t="s">
        <v>66</v>
      </c>
      <c r="G3" s="194"/>
      <c r="H3" s="191" t="s">
        <v>67</v>
      </c>
      <c r="I3" s="196" t="s">
        <v>68</v>
      </c>
      <c r="O3" s="172"/>
      <c r="P3" s="134"/>
      <c r="R3" s="131"/>
      <c r="V3" s="131"/>
    </row>
    <row r="4" spans="1:24" ht="39.6" customHeight="1" x14ac:dyDescent="0.25">
      <c r="B4" s="136" t="s">
        <v>69</v>
      </c>
      <c r="C4" s="192"/>
      <c r="D4" s="137" t="s">
        <v>70</v>
      </c>
      <c r="E4" s="138" t="s">
        <v>71</v>
      </c>
      <c r="F4" s="139" t="s">
        <v>72</v>
      </c>
      <c r="G4" s="140" t="s">
        <v>73</v>
      </c>
      <c r="H4" s="192"/>
      <c r="I4" s="197"/>
      <c r="M4" s="141"/>
      <c r="O4" s="173"/>
      <c r="P4" s="134"/>
      <c r="R4" s="131"/>
      <c r="V4" s="131"/>
    </row>
    <row r="5" spans="1:24" ht="26.25" customHeight="1" x14ac:dyDescent="0.25">
      <c r="B5" s="199" t="s">
        <v>74</v>
      </c>
      <c r="C5" s="200"/>
      <c r="D5" s="200"/>
      <c r="E5" s="200"/>
      <c r="F5" s="200"/>
      <c r="G5" s="200"/>
      <c r="H5" s="200"/>
      <c r="I5" s="201"/>
      <c r="L5" s="174"/>
      <c r="O5" s="173"/>
      <c r="R5" s="131"/>
      <c r="V5" s="131"/>
    </row>
    <row r="6" spans="1:24" ht="6.75" customHeight="1" x14ac:dyDescent="0.25">
      <c r="B6" s="142">
        <v>41244</v>
      </c>
      <c r="C6" s="143">
        <f>(VLOOKUP(B6,'[25]יתרות סדרה'!$A$1:$P$65536,3,1))/1000</f>
        <v>190.77699999999999</v>
      </c>
      <c r="D6" s="143">
        <f>(VLOOKUP(B6+2,'[25]יתרות סדרה'!$A$1:$P$65536,3,1))/1000</f>
        <v>332.91800000000001</v>
      </c>
      <c r="E6" s="143">
        <f>(VLOOKUP(B6+3,'[25]יתרות סדרה'!$A$1:$P$65536,3,1))/1000+(VLOOKUP(B6+4,'[25]יתרות סדרה'!$A$1:$P$65536,3,1))/1000</f>
        <v>153.93699999999998</v>
      </c>
      <c r="F6" s="143">
        <f>(VLOOKUP(B6+6,'[25]יתרות סדרה'!$A$1:$P$65536,3,1))/1000</f>
        <v>74.792000000000002</v>
      </c>
      <c r="G6" s="143">
        <f>(VLOOKUP(B6+7,'[25]יתרות סדרה'!$A$1:$P$65536,3,1))/1000</f>
        <v>169.529</v>
      </c>
      <c r="H6" s="143">
        <f>(VLOOKUP(B6+1,'[25]יתרות סדרה'!$A$1:$P$65536,3,1))/1000</f>
        <v>126.816</v>
      </c>
      <c r="I6" s="180">
        <f>SUM(C6:H6)</f>
        <v>1048.769</v>
      </c>
      <c r="O6" s="173"/>
      <c r="R6" s="131"/>
      <c r="V6" s="131"/>
    </row>
    <row r="7" spans="1:24" ht="15.75" x14ac:dyDescent="0.25">
      <c r="B7" s="144">
        <v>41244</v>
      </c>
      <c r="C7" s="145">
        <v>190.77699999999999</v>
      </c>
      <c r="D7" s="145">
        <v>332.91800000000001</v>
      </c>
      <c r="E7" s="145">
        <v>153.93699999999998</v>
      </c>
      <c r="F7" s="145">
        <v>74.792000000000002</v>
      </c>
      <c r="G7" s="145">
        <v>169.529</v>
      </c>
      <c r="H7" s="145">
        <v>126.816</v>
      </c>
      <c r="I7" s="146">
        <v>1048.769</v>
      </c>
      <c r="O7" s="173"/>
      <c r="R7" s="131"/>
      <c r="V7" s="131"/>
    </row>
    <row r="8" spans="1:24" ht="15" x14ac:dyDescent="0.25">
      <c r="B8" s="144">
        <v>41609</v>
      </c>
      <c r="C8" s="145">
        <v>204.233</v>
      </c>
      <c r="D8" s="145">
        <v>347.55500000000001</v>
      </c>
      <c r="E8" s="145">
        <v>185.636</v>
      </c>
      <c r="F8" s="145">
        <v>77.634</v>
      </c>
      <c r="G8" s="145">
        <v>201.50899999999999</v>
      </c>
      <c r="H8" s="145">
        <v>142.834</v>
      </c>
      <c r="I8" s="146">
        <v>1159.4010000000001</v>
      </c>
      <c r="R8" s="131"/>
      <c r="V8" s="131"/>
    </row>
    <row r="9" spans="1:24" ht="15.75" x14ac:dyDescent="0.25">
      <c r="B9" s="144">
        <v>41883</v>
      </c>
      <c r="C9" s="145">
        <v>212.11500000000001</v>
      </c>
      <c r="D9" s="145">
        <v>376.83600000000001</v>
      </c>
      <c r="E9" s="145">
        <v>214.232</v>
      </c>
      <c r="F9" s="145">
        <v>79.706999999999994</v>
      </c>
      <c r="G9" s="145">
        <v>222.46</v>
      </c>
      <c r="H9" s="145">
        <v>155.18100000000001</v>
      </c>
      <c r="I9" s="146">
        <v>1260.5309999999999</v>
      </c>
      <c r="K9" s="175"/>
      <c r="L9" s="147"/>
      <c r="M9" s="148"/>
      <c r="O9" s="173"/>
      <c r="R9" s="131"/>
      <c r="V9" s="131"/>
    </row>
    <row r="10" spans="1:24" ht="15.75" x14ac:dyDescent="0.25">
      <c r="B10" s="144">
        <v>41974</v>
      </c>
      <c r="C10" s="145">
        <v>211.14599999999999</v>
      </c>
      <c r="D10" s="145">
        <v>379.15</v>
      </c>
      <c r="E10" s="145">
        <v>220.94200000000001</v>
      </c>
      <c r="F10" s="145">
        <v>79.962999999999994</v>
      </c>
      <c r="G10" s="145">
        <v>226.125</v>
      </c>
      <c r="H10" s="145">
        <v>157.81100000000001</v>
      </c>
      <c r="I10" s="146">
        <v>1275.1369999999999</v>
      </c>
      <c r="K10" s="175"/>
      <c r="L10" s="147"/>
      <c r="M10" s="148"/>
      <c r="O10" s="173"/>
      <c r="R10" s="131"/>
      <c r="V10" s="131"/>
    </row>
    <row r="11" spans="1:24" ht="15.75" x14ac:dyDescent="0.25">
      <c r="A11" s="149"/>
      <c r="B11" s="202" t="s">
        <v>100</v>
      </c>
      <c r="C11" s="203"/>
      <c r="D11" s="203"/>
      <c r="E11" s="203"/>
      <c r="F11" s="203"/>
      <c r="G11" s="203"/>
      <c r="H11" s="203"/>
      <c r="I11" s="204"/>
      <c r="J11" s="149"/>
      <c r="O11" s="173"/>
      <c r="R11" s="131"/>
      <c r="V11" s="131"/>
      <c r="X11" s="150"/>
    </row>
    <row r="12" spans="1:24" ht="15.75" x14ac:dyDescent="0.25">
      <c r="A12" s="151"/>
      <c r="B12" s="152" t="s">
        <v>75</v>
      </c>
      <c r="C12" s="153">
        <v>7.0532611373488541</v>
      </c>
      <c r="D12" s="153">
        <v>4.3965781363578982</v>
      </c>
      <c r="E12" s="153">
        <v>20.592190311621007</v>
      </c>
      <c r="F12" s="153">
        <v>3.7998716440260871</v>
      </c>
      <c r="G12" s="153">
        <v>18.864029163152018</v>
      </c>
      <c r="H12" s="153">
        <v>12.630898309361594</v>
      </c>
      <c r="I12" s="154">
        <v>10.548748103729233</v>
      </c>
      <c r="J12" s="151"/>
      <c r="K12" s="176"/>
      <c r="L12" s="177"/>
      <c r="M12" s="177"/>
      <c r="N12" s="128"/>
      <c r="O12" s="173"/>
      <c r="Q12" s="128"/>
      <c r="R12" s="128"/>
      <c r="S12" s="128"/>
      <c r="T12" s="128"/>
      <c r="U12" s="128"/>
      <c r="X12" s="150"/>
    </row>
    <row r="13" spans="1:24" ht="22.5" customHeight="1" x14ac:dyDescent="0.25">
      <c r="A13" s="151"/>
      <c r="B13" s="152" t="s">
        <v>97</v>
      </c>
      <c r="C13" s="153">
        <v>3.3848594497461137</v>
      </c>
      <c r="D13" s="153">
        <v>9.0906475234135531</v>
      </c>
      <c r="E13" s="153">
        <v>19.018940291753772</v>
      </c>
      <c r="F13" s="153">
        <v>2.9999742380915517</v>
      </c>
      <c r="G13" s="153">
        <v>12.215831550948097</v>
      </c>
      <c r="H13" s="153">
        <v>10.485598666984064</v>
      </c>
      <c r="I13" s="154">
        <v>9.9823960821147963</v>
      </c>
      <c r="J13" s="151"/>
      <c r="K13" s="178"/>
      <c r="L13" s="148"/>
      <c r="M13" s="148"/>
      <c r="N13" s="128"/>
      <c r="O13" s="173"/>
      <c r="Q13" s="128"/>
      <c r="R13" s="128"/>
      <c r="S13" s="128"/>
      <c r="T13" s="128"/>
      <c r="U13" s="128"/>
      <c r="X13" s="150"/>
    </row>
    <row r="14" spans="1:24" ht="18" customHeight="1" x14ac:dyDescent="0.25">
      <c r="A14" s="151"/>
      <c r="B14" s="152" t="s">
        <v>98</v>
      </c>
      <c r="C14" s="153">
        <v>-0.45682766423874588</v>
      </c>
      <c r="D14" s="153">
        <v>0.61406022779137981</v>
      </c>
      <c r="E14" s="153">
        <v>3.1321184510250566</v>
      </c>
      <c r="F14" s="153">
        <v>0.32117630822889875</v>
      </c>
      <c r="G14" s="153">
        <v>1.6474871887080855</v>
      </c>
      <c r="H14" s="153">
        <v>1.6947951102261216</v>
      </c>
      <c r="I14" s="154">
        <v>1.1587180323213042</v>
      </c>
      <c r="J14" s="151"/>
      <c r="K14" s="178"/>
      <c r="L14" s="179"/>
      <c r="M14" s="179"/>
      <c r="N14" s="128"/>
      <c r="O14" s="128"/>
      <c r="Q14" s="128"/>
      <c r="R14" s="128"/>
      <c r="S14" s="128"/>
      <c r="T14" s="128"/>
      <c r="U14" s="128"/>
      <c r="X14" s="150"/>
    </row>
    <row r="15" spans="1:24" ht="18" customHeight="1" x14ac:dyDescent="0.25">
      <c r="A15" s="151"/>
      <c r="B15" s="205" t="s">
        <v>99</v>
      </c>
      <c r="C15" s="206"/>
      <c r="D15" s="206"/>
      <c r="E15" s="206"/>
      <c r="F15" s="206"/>
      <c r="G15" s="206"/>
      <c r="H15" s="206"/>
      <c r="I15" s="207"/>
      <c r="J15" s="151"/>
      <c r="K15" s="178"/>
      <c r="L15" s="179"/>
      <c r="M15" s="179"/>
      <c r="N15" s="175"/>
      <c r="O15" s="175"/>
      <c r="P15" s="175"/>
      <c r="Q15" s="175"/>
      <c r="R15" s="175"/>
      <c r="S15" s="128"/>
      <c r="T15" s="128"/>
      <c r="U15" s="128"/>
      <c r="X15" s="150"/>
    </row>
    <row r="16" spans="1:24" ht="18" customHeight="1" x14ac:dyDescent="0.25">
      <c r="A16" s="151"/>
      <c r="B16" s="152" t="s">
        <v>75</v>
      </c>
      <c r="C16" s="153">
        <v>-2.3241795394623002</v>
      </c>
      <c r="D16" s="153">
        <v>-2.3437321709760601</v>
      </c>
      <c r="E16" s="153">
        <v>11.9607371846924</v>
      </c>
      <c r="F16" s="153"/>
      <c r="G16" s="153"/>
      <c r="H16" s="153">
        <v>3.4908844309866303</v>
      </c>
      <c r="I16" s="154"/>
      <c r="J16" s="151"/>
      <c r="L16" s="128"/>
      <c r="M16" s="128"/>
      <c r="N16" s="128"/>
      <c r="O16" s="128"/>
      <c r="Q16" s="128"/>
      <c r="R16" s="128"/>
      <c r="S16" s="128"/>
      <c r="T16" s="128"/>
      <c r="U16" s="128"/>
      <c r="X16" s="150"/>
    </row>
    <row r="17" spans="1:24" ht="18" customHeight="1" x14ac:dyDescent="0.25">
      <c r="A17" s="151"/>
      <c r="B17" s="152" t="s">
        <v>97</v>
      </c>
      <c r="C17" s="153">
        <v>-1.7480035057997483</v>
      </c>
      <c r="D17" s="153">
        <v>-2.3573247399692137</v>
      </c>
      <c r="E17" s="153">
        <v>11.129845504104807</v>
      </c>
      <c r="F17" s="153"/>
      <c r="G17" s="153"/>
      <c r="H17" s="153">
        <v>5.5168937367853585</v>
      </c>
      <c r="I17" s="154"/>
      <c r="J17" s="151"/>
      <c r="L17" s="128"/>
      <c r="M17" s="128"/>
      <c r="N17" s="128"/>
      <c r="O17" s="128"/>
      <c r="Q17" s="128"/>
      <c r="R17" s="128"/>
      <c r="S17" s="128"/>
      <c r="T17" s="128"/>
      <c r="U17" s="128"/>
      <c r="X17" s="150"/>
    </row>
    <row r="18" spans="1:24" ht="18" customHeight="1" thickBot="1" x14ac:dyDescent="0.3">
      <c r="A18" s="151"/>
      <c r="B18" s="155" t="s">
        <v>98</v>
      </c>
      <c r="C18" s="156">
        <v>-0.36772505480517648</v>
      </c>
      <c r="D18" s="156">
        <v>-0.55116814741691345</v>
      </c>
      <c r="E18" s="156">
        <v>2.6630008588819596</v>
      </c>
      <c r="F18" s="156"/>
      <c r="G18" s="156"/>
      <c r="H18" s="156">
        <v>1.8494532191440962</v>
      </c>
      <c r="I18" s="157"/>
      <c r="J18" s="151"/>
      <c r="L18" s="128"/>
      <c r="M18" s="128"/>
      <c r="N18" s="128"/>
      <c r="O18" s="128"/>
      <c r="Q18" s="128"/>
      <c r="R18" s="128"/>
      <c r="S18" s="128"/>
      <c r="T18" s="128"/>
      <c r="U18" s="128"/>
      <c r="X18" s="150"/>
    </row>
    <row r="19" spans="1:24" ht="18" customHeight="1" x14ac:dyDescent="0.25">
      <c r="B19" s="208" t="s">
        <v>76</v>
      </c>
      <c r="C19" s="209"/>
      <c r="D19" s="209"/>
      <c r="E19" s="209"/>
      <c r="F19" s="209"/>
      <c r="G19" s="209"/>
      <c r="H19" s="209"/>
      <c r="I19" s="210"/>
      <c r="R19" s="131"/>
      <c r="V19" s="131"/>
      <c r="X19" s="150"/>
    </row>
    <row r="20" spans="1:24" ht="18" customHeight="1" x14ac:dyDescent="0.25">
      <c r="B20" s="144">
        <v>41609</v>
      </c>
      <c r="C20" s="158">
        <v>17.615389326039914</v>
      </c>
      <c r="D20" s="158">
        <v>29.977117494292312</v>
      </c>
      <c r="E20" s="158">
        <v>16.011371389191488</v>
      </c>
      <c r="F20" s="158">
        <v>6.6960439054304768</v>
      </c>
      <c r="G20" s="158">
        <v>17.380440417077438</v>
      </c>
      <c r="H20" s="158">
        <v>12.319637467968372</v>
      </c>
      <c r="I20" s="159">
        <v>100</v>
      </c>
      <c r="R20" s="131"/>
      <c r="V20" s="131"/>
      <c r="X20" s="150"/>
    </row>
    <row r="21" spans="1:24" ht="22.5" customHeight="1" x14ac:dyDescent="0.25">
      <c r="A21" s="160"/>
      <c r="B21" s="144">
        <v>41883</v>
      </c>
      <c r="C21" s="158">
        <v>16.827432248790391</v>
      </c>
      <c r="D21" s="158">
        <v>29.895020431865621</v>
      </c>
      <c r="E21" s="158">
        <v>16.995377344944313</v>
      </c>
      <c r="F21" s="158">
        <v>6.3232875669063269</v>
      </c>
      <c r="G21" s="158">
        <v>17.648118134341797</v>
      </c>
      <c r="H21" s="158">
        <v>12.310764273151555</v>
      </c>
      <c r="I21" s="159">
        <v>100</v>
      </c>
      <c r="J21" s="160"/>
      <c r="R21" s="131"/>
      <c r="V21" s="131"/>
      <c r="X21" s="150"/>
    </row>
    <row r="22" spans="1:24" ht="15" x14ac:dyDescent="0.25">
      <c r="B22" s="144">
        <v>41974</v>
      </c>
      <c r="C22" s="158">
        <v>16.558691340616733</v>
      </c>
      <c r="D22" s="158">
        <v>29.734059948068325</v>
      </c>
      <c r="E22" s="158">
        <v>17.326922518913655</v>
      </c>
      <c r="F22" s="158">
        <v>6.2709340251282804</v>
      </c>
      <c r="G22" s="158">
        <v>17.733388647651193</v>
      </c>
      <c r="H22" s="158">
        <v>12.376003519621815</v>
      </c>
      <c r="I22" s="159">
        <v>100</v>
      </c>
      <c r="X22" s="150"/>
    </row>
    <row r="23" spans="1:24" ht="15" x14ac:dyDescent="0.25">
      <c r="B23" s="144"/>
      <c r="C23" s="158"/>
      <c r="D23" s="158"/>
      <c r="E23" s="158"/>
      <c r="F23" s="158"/>
      <c r="G23" s="158"/>
      <c r="H23" s="158"/>
      <c r="I23" s="159"/>
      <c r="X23" s="150"/>
    </row>
    <row r="24" spans="1:24" ht="15.75" x14ac:dyDescent="0.25">
      <c r="B24" s="202" t="s">
        <v>77</v>
      </c>
      <c r="C24" s="203"/>
      <c r="D24" s="203"/>
      <c r="E24" s="203"/>
      <c r="F24" s="203"/>
      <c r="G24" s="203"/>
      <c r="H24" s="203"/>
      <c r="I24" s="204"/>
      <c r="N24" s="128"/>
      <c r="O24" s="128"/>
      <c r="Q24" s="128"/>
      <c r="R24" s="128"/>
      <c r="S24" s="128"/>
      <c r="T24" s="128"/>
      <c r="U24" s="128"/>
      <c r="X24" s="150"/>
    </row>
    <row r="25" spans="1:24" ht="15" x14ac:dyDescent="0.25">
      <c r="B25" s="152"/>
      <c r="C25" s="158"/>
      <c r="D25" s="158"/>
      <c r="E25" s="158"/>
      <c r="F25" s="158"/>
      <c r="G25" s="158"/>
      <c r="H25" s="158"/>
      <c r="I25" s="159"/>
      <c r="L25" s="161"/>
      <c r="N25" s="128"/>
      <c r="O25" s="128"/>
      <c r="Q25" s="128"/>
      <c r="R25" s="128"/>
      <c r="S25" s="128"/>
      <c r="T25" s="128"/>
      <c r="U25" s="128"/>
      <c r="X25" s="150"/>
    </row>
    <row r="26" spans="1:24" ht="21" customHeight="1" x14ac:dyDescent="0.25">
      <c r="B26" s="144">
        <v>41609</v>
      </c>
      <c r="C26" s="158">
        <v>6.8871518166329508</v>
      </c>
      <c r="D26" s="158">
        <v>11.720260925657779</v>
      </c>
      <c r="E26" s="158">
        <v>6.2600231825046606</v>
      </c>
      <c r="F26" s="158">
        <v>2.6179762532621198</v>
      </c>
      <c r="G26" s="158">
        <v>6.795293000729016</v>
      </c>
      <c r="H26" s="158">
        <v>4.8166527572769864</v>
      </c>
      <c r="I26" s="159">
        <v>39.097357936063517</v>
      </c>
      <c r="L26" s="162"/>
      <c r="M26" s="163"/>
      <c r="N26" s="128"/>
      <c r="O26" s="128"/>
      <c r="Q26" s="128"/>
      <c r="R26" s="128"/>
      <c r="S26" s="128"/>
      <c r="T26" s="128"/>
      <c r="U26" s="128"/>
      <c r="X26" s="150"/>
    </row>
    <row r="27" spans="1:24" ht="15" x14ac:dyDescent="0.25">
      <c r="B27" s="144">
        <v>41883</v>
      </c>
      <c r="C27" s="158">
        <v>6.7651278340669503</v>
      </c>
      <c r="D27" s="158">
        <v>12.018686620363733</v>
      </c>
      <c r="E27" s="158">
        <v>6.8326467536375599</v>
      </c>
      <c r="F27" s="158">
        <v>2.5421495145085182</v>
      </c>
      <c r="G27" s="158">
        <v>7.0950679488321606</v>
      </c>
      <c r="H27" s="158">
        <v>4.9492930835553519</v>
      </c>
      <c r="I27" s="159">
        <v>40.202971754964274</v>
      </c>
      <c r="L27" s="162"/>
      <c r="M27" s="163"/>
      <c r="N27" s="128"/>
      <c r="O27" s="128"/>
      <c r="Q27" s="128"/>
      <c r="R27" s="128"/>
      <c r="S27" s="128"/>
      <c r="T27" s="128"/>
      <c r="U27" s="128"/>
      <c r="X27" s="150"/>
    </row>
    <row r="28" spans="1:24" ht="15.75" thickBot="1" x14ac:dyDescent="0.3">
      <c r="B28" s="164">
        <v>41974</v>
      </c>
      <c r="C28" s="181">
        <v>6.6390234532576624</v>
      </c>
      <c r="D28" s="181">
        <v>11.921541219358373</v>
      </c>
      <c r="E28" s="181">
        <v>6.9470372150533501</v>
      </c>
      <c r="F28" s="181">
        <v>2.5142613755071963</v>
      </c>
      <c r="G28" s="181">
        <v>7.1100052966567642</v>
      </c>
      <c r="H28" s="181">
        <v>4.9620212089362106</v>
      </c>
      <c r="I28" s="182">
        <v>40.09388976876955</v>
      </c>
      <c r="L28" s="165"/>
      <c r="M28" s="128"/>
      <c r="N28" s="128"/>
      <c r="O28" s="128"/>
      <c r="Q28" s="128"/>
      <c r="R28" s="128"/>
      <c r="S28" s="128"/>
      <c r="T28" s="128"/>
      <c r="U28" s="128"/>
      <c r="X28" s="150"/>
    </row>
    <row r="29" spans="1:24" ht="15" x14ac:dyDescent="0.25">
      <c r="B29" s="211" t="s">
        <v>78</v>
      </c>
      <c r="C29" s="212"/>
      <c r="D29" s="212"/>
      <c r="E29" s="212"/>
      <c r="F29" s="212"/>
      <c r="G29" s="212"/>
      <c r="H29" s="212"/>
      <c r="I29" s="212"/>
      <c r="L29" s="128"/>
      <c r="M29" s="128"/>
      <c r="N29" s="128"/>
      <c r="O29" s="128"/>
      <c r="Q29" s="128"/>
      <c r="R29" s="128"/>
      <c r="S29" s="128"/>
      <c r="T29" s="128"/>
      <c r="U29" s="128"/>
      <c r="X29" s="150"/>
    </row>
    <row r="30" spans="1:24" ht="15" x14ac:dyDescent="0.25">
      <c r="B30" s="198" t="s">
        <v>79</v>
      </c>
      <c r="C30" s="198"/>
      <c r="D30" s="198"/>
      <c r="E30" s="198"/>
      <c r="F30" s="198"/>
      <c r="G30" s="198"/>
      <c r="H30" s="198"/>
      <c r="I30" s="198"/>
      <c r="L30" s="128"/>
      <c r="M30" s="128"/>
      <c r="N30" s="128"/>
      <c r="O30" s="128"/>
      <c r="Q30" s="128"/>
      <c r="R30" s="128"/>
      <c r="S30" s="128"/>
      <c r="T30" s="128"/>
      <c r="U30" s="128"/>
      <c r="X30" s="150"/>
    </row>
    <row r="31" spans="1:24" ht="15" x14ac:dyDescent="0.25">
      <c r="B31" s="198" t="s">
        <v>80</v>
      </c>
      <c r="C31" s="198"/>
      <c r="D31" s="198"/>
      <c r="E31" s="198"/>
      <c r="F31" s="198"/>
      <c r="G31" s="198"/>
      <c r="H31" s="198"/>
      <c r="I31" s="198"/>
      <c r="L31" s="128"/>
      <c r="M31" s="128"/>
      <c r="N31" s="128"/>
      <c r="O31" s="128"/>
      <c r="Q31" s="128"/>
      <c r="R31" s="128"/>
      <c r="S31" s="128"/>
      <c r="T31" s="128"/>
      <c r="U31" s="128"/>
      <c r="X31" s="150"/>
    </row>
    <row r="32" spans="1:24" ht="15" x14ac:dyDescent="0.25">
      <c r="B32" s="198" t="s">
        <v>81</v>
      </c>
      <c r="C32" s="198"/>
      <c r="D32" s="198"/>
      <c r="E32" s="198"/>
      <c r="F32" s="198"/>
      <c r="G32" s="198"/>
      <c r="H32" s="198"/>
      <c r="I32" s="198"/>
      <c r="L32" s="128"/>
      <c r="M32" s="128"/>
      <c r="N32" s="128"/>
      <c r="O32" s="128"/>
      <c r="P32" s="166"/>
      <c r="Q32" s="128"/>
      <c r="R32" s="128"/>
      <c r="S32" s="128"/>
      <c r="T32" s="128"/>
      <c r="U32" s="128"/>
      <c r="X32" s="150"/>
    </row>
    <row r="33" spans="2:24" ht="13.15" customHeight="1" x14ac:dyDescent="0.25">
      <c r="B33" s="198" t="s">
        <v>82</v>
      </c>
      <c r="C33" s="198"/>
      <c r="D33" s="198"/>
      <c r="E33" s="198"/>
      <c r="F33" s="198"/>
      <c r="G33" s="198"/>
      <c r="H33" s="198"/>
      <c r="I33" s="198"/>
      <c r="L33" s="128"/>
      <c r="M33" s="128"/>
      <c r="N33" s="128"/>
      <c r="O33" s="128"/>
      <c r="P33" s="166"/>
      <c r="Q33" s="128"/>
      <c r="R33" s="128"/>
      <c r="S33" s="128"/>
      <c r="T33" s="128"/>
      <c r="U33" s="128"/>
      <c r="X33" s="150"/>
    </row>
    <row r="34" spans="2:24" ht="13.15" customHeight="1" x14ac:dyDescent="0.25">
      <c r="B34" s="167"/>
      <c r="C34" s="167"/>
      <c r="D34" s="167"/>
      <c r="E34" s="167"/>
      <c r="F34" s="167"/>
      <c r="G34" s="167"/>
      <c r="H34" s="167"/>
      <c r="I34" s="168"/>
      <c r="L34" s="128"/>
      <c r="M34" s="128"/>
      <c r="N34" s="128"/>
      <c r="O34" s="128"/>
      <c r="P34" s="166"/>
      <c r="Q34" s="128"/>
      <c r="R34" s="128"/>
      <c r="S34" s="128"/>
      <c r="T34" s="128"/>
      <c r="U34" s="128"/>
      <c r="X34" s="150"/>
    </row>
    <row r="35" spans="2:24" ht="13.15" customHeight="1" x14ac:dyDescent="0.25">
      <c r="B35" s="169"/>
      <c r="C35" s="169"/>
      <c r="D35" s="169"/>
      <c r="E35" s="169"/>
      <c r="F35" s="169"/>
      <c r="G35" s="169"/>
      <c r="H35" s="169"/>
      <c r="I35" s="169"/>
      <c r="L35" s="128"/>
      <c r="M35" s="128"/>
      <c r="N35" s="128"/>
      <c r="O35" s="128"/>
      <c r="Q35" s="128"/>
      <c r="R35" s="128"/>
      <c r="S35" s="128"/>
      <c r="T35" s="128"/>
      <c r="U35" s="128"/>
      <c r="X35" s="150"/>
    </row>
    <row r="36" spans="2:24" ht="12.75" customHeight="1" x14ac:dyDescent="0.25">
      <c r="L36" s="128"/>
      <c r="M36" s="128"/>
      <c r="N36" s="128"/>
      <c r="O36" s="128"/>
      <c r="Q36" s="128"/>
      <c r="R36" s="128"/>
      <c r="S36" s="128"/>
      <c r="T36" s="128"/>
      <c r="U36" s="128"/>
      <c r="X36" s="150"/>
    </row>
    <row r="37" spans="2:24" ht="12" customHeight="1" x14ac:dyDescent="0.25">
      <c r="L37" s="128"/>
      <c r="M37" s="128"/>
      <c r="N37" s="128"/>
      <c r="O37" s="128"/>
      <c r="Q37" s="128"/>
      <c r="R37" s="128"/>
      <c r="S37" s="128"/>
      <c r="T37" s="128"/>
      <c r="U37" s="128"/>
      <c r="X37" s="150"/>
    </row>
    <row r="38" spans="2:24" ht="15" x14ac:dyDescent="0.25">
      <c r="L38" s="128"/>
      <c r="M38" s="128"/>
      <c r="N38" s="128"/>
      <c r="O38" s="128"/>
      <c r="Q38" s="128"/>
      <c r="R38" s="128"/>
      <c r="S38" s="128"/>
      <c r="T38" s="128"/>
      <c r="U38" s="128"/>
      <c r="X38" s="150"/>
    </row>
    <row r="39" spans="2:24" ht="15" x14ac:dyDescent="0.25">
      <c r="X39" s="150"/>
    </row>
    <row r="40" spans="2:24" ht="15" x14ac:dyDescent="0.25">
      <c r="X40" s="150"/>
    </row>
    <row r="41" spans="2:24" ht="15" x14ac:dyDescent="0.25">
      <c r="X41" s="150"/>
    </row>
    <row r="42" spans="2:24" ht="15" x14ac:dyDescent="0.25">
      <c r="X42" s="150"/>
    </row>
    <row r="43" spans="2:24" ht="15" x14ac:dyDescent="0.25">
      <c r="X43" s="150"/>
    </row>
    <row r="44" spans="2:24" ht="15" x14ac:dyDescent="0.25">
      <c r="X44" s="150"/>
    </row>
    <row r="45" spans="2:24" ht="15" x14ac:dyDescent="0.25">
      <c r="X45" s="150"/>
    </row>
    <row r="46" spans="2:24" ht="15" x14ac:dyDescent="0.25">
      <c r="X46" s="150"/>
    </row>
    <row r="47" spans="2:24" ht="15" x14ac:dyDescent="0.25">
      <c r="X47" s="150"/>
    </row>
    <row r="48" spans="2:24" ht="15" x14ac:dyDescent="0.25">
      <c r="X48" s="150"/>
    </row>
    <row r="49" spans="24:24" ht="15" x14ac:dyDescent="0.25">
      <c r="X49" s="150"/>
    </row>
  </sheetData>
  <mergeCells count="16">
    <mergeCell ref="B30:I30"/>
    <mergeCell ref="B31:I31"/>
    <mergeCell ref="B32:I32"/>
    <mergeCell ref="B33:I33"/>
    <mergeCell ref="B5:I5"/>
    <mergeCell ref="B11:I11"/>
    <mergeCell ref="B15:I15"/>
    <mergeCell ref="B19:I19"/>
    <mergeCell ref="B24:I24"/>
    <mergeCell ref="B29:I29"/>
    <mergeCell ref="B2:I2"/>
    <mergeCell ref="C3:C4"/>
    <mergeCell ref="D3:E3"/>
    <mergeCell ref="F3:G3"/>
    <mergeCell ref="H3:H4"/>
    <mergeCell ref="I3:I4"/>
  </mergeCells>
  <dataValidations count="2">
    <dataValidation type="list" allowBlank="1" showInputMessage="1" showErrorMessage="1" sqref="B12:B14 IV14:IV16 SR14:SR16 ACN14:ACN16 AMJ14:AMJ16 AWF14:AWF16 BGB14:BGB16 BPX14:BPX16 BZT14:BZT16 CJP14:CJP16 CTL14:CTL16 DDH14:DDH16 DND14:DND16 DWZ14:DWZ16 EGV14:EGV16 EQR14:EQR16 FAN14:FAN16 FKJ14:FKJ16 FUF14:FUF16 GEB14:GEB16 GNX14:GNX16 GXT14:GXT16 HHP14:HHP16 HRL14:HRL16 IBH14:IBH16 ILD14:ILD16 IUZ14:IUZ16 JEV14:JEV16 JOR14:JOR16 JYN14:JYN16 KIJ14:KIJ16 KSF14:KSF16 LCB14:LCB16 LLX14:LLX16 LVT14:LVT16 MFP14:MFP16 MPL14:MPL16 MZH14:MZH16 NJD14:NJD16 NSZ14:NSZ16 OCV14:OCV16 OMR14:OMR16 OWN14:OWN16 PGJ14:PGJ16 PQF14:PQF16 QAB14:QAB16 QJX14:QJX16 QTT14:QTT16 RDP14:RDP16 RNL14:RNL16 RXH14:RXH16 SHD14:SHD16 SQZ14:SQZ16 TAV14:TAV16 TKR14:TKR16 TUN14:TUN16 UEJ14:UEJ16 UOF14:UOF16 UYB14:UYB16 VHX14:VHX16 VRT14:VRT16 WBP14:WBP16 WLL14:WLL16 WVH14:WVH16 B65546:B65548 IV65550:IV65552 SR65550:SR65552 ACN65550:ACN65552 AMJ65550:AMJ65552 AWF65550:AWF65552 BGB65550:BGB65552 BPX65550:BPX65552 BZT65550:BZT65552 CJP65550:CJP65552 CTL65550:CTL65552 DDH65550:DDH65552 DND65550:DND65552 DWZ65550:DWZ65552 EGV65550:EGV65552 EQR65550:EQR65552 FAN65550:FAN65552 FKJ65550:FKJ65552 FUF65550:FUF65552 GEB65550:GEB65552 GNX65550:GNX65552 GXT65550:GXT65552 HHP65550:HHP65552 HRL65550:HRL65552 IBH65550:IBH65552 ILD65550:ILD65552 IUZ65550:IUZ65552 JEV65550:JEV65552 JOR65550:JOR65552 JYN65550:JYN65552 KIJ65550:KIJ65552 KSF65550:KSF65552 LCB65550:LCB65552 LLX65550:LLX65552 LVT65550:LVT65552 MFP65550:MFP65552 MPL65550:MPL65552 MZH65550:MZH65552 NJD65550:NJD65552 NSZ65550:NSZ65552 OCV65550:OCV65552 OMR65550:OMR65552 OWN65550:OWN65552 PGJ65550:PGJ65552 PQF65550:PQF65552 QAB65550:QAB65552 QJX65550:QJX65552 QTT65550:QTT65552 RDP65550:RDP65552 RNL65550:RNL65552 RXH65550:RXH65552 SHD65550:SHD65552 SQZ65550:SQZ65552 TAV65550:TAV65552 TKR65550:TKR65552 TUN65550:TUN65552 UEJ65550:UEJ65552 UOF65550:UOF65552 UYB65550:UYB65552 VHX65550:VHX65552 VRT65550:VRT65552 WBP65550:WBP65552 WLL65550:WLL65552 WVH65550:WVH65552 B131082:B131084 IV131086:IV131088 SR131086:SR131088 ACN131086:ACN131088 AMJ131086:AMJ131088 AWF131086:AWF131088 BGB131086:BGB131088 BPX131086:BPX131088 BZT131086:BZT131088 CJP131086:CJP131088 CTL131086:CTL131088 DDH131086:DDH131088 DND131086:DND131088 DWZ131086:DWZ131088 EGV131086:EGV131088 EQR131086:EQR131088 FAN131086:FAN131088 FKJ131086:FKJ131088 FUF131086:FUF131088 GEB131086:GEB131088 GNX131086:GNX131088 GXT131086:GXT131088 HHP131086:HHP131088 HRL131086:HRL131088 IBH131086:IBH131088 ILD131086:ILD131088 IUZ131086:IUZ131088 JEV131086:JEV131088 JOR131086:JOR131088 JYN131086:JYN131088 KIJ131086:KIJ131088 KSF131086:KSF131088 LCB131086:LCB131088 LLX131086:LLX131088 LVT131086:LVT131088 MFP131086:MFP131088 MPL131086:MPL131088 MZH131086:MZH131088 NJD131086:NJD131088 NSZ131086:NSZ131088 OCV131086:OCV131088 OMR131086:OMR131088 OWN131086:OWN131088 PGJ131086:PGJ131088 PQF131086:PQF131088 QAB131086:QAB131088 QJX131086:QJX131088 QTT131086:QTT131088 RDP131086:RDP131088 RNL131086:RNL131088 RXH131086:RXH131088 SHD131086:SHD131088 SQZ131086:SQZ131088 TAV131086:TAV131088 TKR131086:TKR131088 TUN131086:TUN131088 UEJ131086:UEJ131088 UOF131086:UOF131088 UYB131086:UYB131088 VHX131086:VHX131088 VRT131086:VRT131088 WBP131086:WBP131088 WLL131086:WLL131088 WVH131086:WVH131088 B196618:B196620 IV196622:IV196624 SR196622:SR196624 ACN196622:ACN196624 AMJ196622:AMJ196624 AWF196622:AWF196624 BGB196622:BGB196624 BPX196622:BPX196624 BZT196622:BZT196624 CJP196622:CJP196624 CTL196622:CTL196624 DDH196622:DDH196624 DND196622:DND196624 DWZ196622:DWZ196624 EGV196622:EGV196624 EQR196622:EQR196624 FAN196622:FAN196624 FKJ196622:FKJ196624 FUF196622:FUF196624 GEB196622:GEB196624 GNX196622:GNX196624 GXT196622:GXT196624 HHP196622:HHP196624 HRL196622:HRL196624 IBH196622:IBH196624 ILD196622:ILD196624 IUZ196622:IUZ196624 JEV196622:JEV196624 JOR196622:JOR196624 JYN196622:JYN196624 KIJ196622:KIJ196624 KSF196622:KSF196624 LCB196622:LCB196624 LLX196622:LLX196624 LVT196622:LVT196624 MFP196622:MFP196624 MPL196622:MPL196624 MZH196622:MZH196624 NJD196622:NJD196624 NSZ196622:NSZ196624 OCV196622:OCV196624 OMR196622:OMR196624 OWN196622:OWN196624 PGJ196622:PGJ196624 PQF196622:PQF196624 QAB196622:QAB196624 QJX196622:QJX196624 QTT196622:QTT196624 RDP196622:RDP196624 RNL196622:RNL196624 RXH196622:RXH196624 SHD196622:SHD196624 SQZ196622:SQZ196624 TAV196622:TAV196624 TKR196622:TKR196624 TUN196622:TUN196624 UEJ196622:UEJ196624 UOF196622:UOF196624 UYB196622:UYB196624 VHX196622:VHX196624 VRT196622:VRT196624 WBP196622:WBP196624 WLL196622:WLL196624 WVH196622:WVH196624 B262154:B262156 IV262158:IV262160 SR262158:SR262160 ACN262158:ACN262160 AMJ262158:AMJ262160 AWF262158:AWF262160 BGB262158:BGB262160 BPX262158:BPX262160 BZT262158:BZT262160 CJP262158:CJP262160 CTL262158:CTL262160 DDH262158:DDH262160 DND262158:DND262160 DWZ262158:DWZ262160 EGV262158:EGV262160 EQR262158:EQR262160 FAN262158:FAN262160 FKJ262158:FKJ262160 FUF262158:FUF262160 GEB262158:GEB262160 GNX262158:GNX262160 GXT262158:GXT262160 HHP262158:HHP262160 HRL262158:HRL262160 IBH262158:IBH262160 ILD262158:ILD262160 IUZ262158:IUZ262160 JEV262158:JEV262160 JOR262158:JOR262160 JYN262158:JYN262160 KIJ262158:KIJ262160 KSF262158:KSF262160 LCB262158:LCB262160 LLX262158:LLX262160 LVT262158:LVT262160 MFP262158:MFP262160 MPL262158:MPL262160 MZH262158:MZH262160 NJD262158:NJD262160 NSZ262158:NSZ262160 OCV262158:OCV262160 OMR262158:OMR262160 OWN262158:OWN262160 PGJ262158:PGJ262160 PQF262158:PQF262160 QAB262158:QAB262160 QJX262158:QJX262160 QTT262158:QTT262160 RDP262158:RDP262160 RNL262158:RNL262160 RXH262158:RXH262160 SHD262158:SHD262160 SQZ262158:SQZ262160 TAV262158:TAV262160 TKR262158:TKR262160 TUN262158:TUN262160 UEJ262158:UEJ262160 UOF262158:UOF262160 UYB262158:UYB262160 VHX262158:VHX262160 VRT262158:VRT262160 WBP262158:WBP262160 WLL262158:WLL262160 WVH262158:WVH262160 B327690:B327692 IV327694:IV327696 SR327694:SR327696 ACN327694:ACN327696 AMJ327694:AMJ327696 AWF327694:AWF327696 BGB327694:BGB327696 BPX327694:BPX327696 BZT327694:BZT327696 CJP327694:CJP327696 CTL327694:CTL327696 DDH327694:DDH327696 DND327694:DND327696 DWZ327694:DWZ327696 EGV327694:EGV327696 EQR327694:EQR327696 FAN327694:FAN327696 FKJ327694:FKJ327696 FUF327694:FUF327696 GEB327694:GEB327696 GNX327694:GNX327696 GXT327694:GXT327696 HHP327694:HHP327696 HRL327694:HRL327696 IBH327694:IBH327696 ILD327694:ILD327696 IUZ327694:IUZ327696 JEV327694:JEV327696 JOR327694:JOR327696 JYN327694:JYN327696 KIJ327694:KIJ327696 KSF327694:KSF327696 LCB327694:LCB327696 LLX327694:LLX327696 LVT327694:LVT327696 MFP327694:MFP327696 MPL327694:MPL327696 MZH327694:MZH327696 NJD327694:NJD327696 NSZ327694:NSZ327696 OCV327694:OCV327696 OMR327694:OMR327696 OWN327694:OWN327696 PGJ327694:PGJ327696 PQF327694:PQF327696 QAB327694:QAB327696 QJX327694:QJX327696 QTT327694:QTT327696 RDP327694:RDP327696 RNL327694:RNL327696 RXH327694:RXH327696 SHD327694:SHD327696 SQZ327694:SQZ327696 TAV327694:TAV327696 TKR327694:TKR327696 TUN327694:TUN327696 UEJ327694:UEJ327696 UOF327694:UOF327696 UYB327694:UYB327696 VHX327694:VHX327696 VRT327694:VRT327696 WBP327694:WBP327696 WLL327694:WLL327696 WVH327694:WVH327696 B393226:B393228 IV393230:IV393232 SR393230:SR393232 ACN393230:ACN393232 AMJ393230:AMJ393232 AWF393230:AWF393232 BGB393230:BGB393232 BPX393230:BPX393232 BZT393230:BZT393232 CJP393230:CJP393232 CTL393230:CTL393232 DDH393230:DDH393232 DND393230:DND393232 DWZ393230:DWZ393232 EGV393230:EGV393232 EQR393230:EQR393232 FAN393230:FAN393232 FKJ393230:FKJ393232 FUF393230:FUF393232 GEB393230:GEB393232 GNX393230:GNX393232 GXT393230:GXT393232 HHP393230:HHP393232 HRL393230:HRL393232 IBH393230:IBH393232 ILD393230:ILD393232 IUZ393230:IUZ393232 JEV393230:JEV393232 JOR393230:JOR393232 JYN393230:JYN393232 KIJ393230:KIJ393232 KSF393230:KSF393232 LCB393230:LCB393232 LLX393230:LLX393232 LVT393230:LVT393232 MFP393230:MFP393232 MPL393230:MPL393232 MZH393230:MZH393232 NJD393230:NJD393232 NSZ393230:NSZ393232 OCV393230:OCV393232 OMR393230:OMR393232 OWN393230:OWN393232 PGJ393230:PGJ393232 PQF393230:PQF393232 QAB393230:QAB393232 QJX393230:QJX393232 QTT393230:QTT393232 RDP393230:RDP393232 RNL393230:RNL393232 RXH393230:RXH393232 SHD393230:SHD393232 SQZ393230:SQZ393232 TAV393230:TAV393232 TKR393230:TKR393232 TUN393230:TUN393232 UEJ393230:UEJ393232 UOF393230:UOF393232 UYB393230:UYB393232 VHX393230:VHX393232 VRT393230:VRT393232 WBP393230:WBP393232 WLL393230:WLL393232 WVH393230:WVH393232 B458762:B458764 IV458766:IV458768 SR458766:SR458768 ACN458766:ACN458768 AMJ458766:AMJ458768 AWF458766:AWF458768 BGB458766:BGB458768 BPX458766:BPX458768 BZT458766:BZT458768 CJP458766:CJP458768 CTL458766:CTL458768 DDH458766:DDH458768 DND458766:DND458768 DWZ458766:DWZ458768 EGV458766:EGV458768 EQR458766:EQR458768 FAN458766:FAN458768 FKJ458766:FKJ458768 FUF458766:FUF458768 GEB458766:GEB458768 GNX458766:GNX458768 GXT458766:GXT458768 HHP458766:HHP458768 HRL458766:HRL458768 IBH458766:IBH458768 ILD458766:ILD458768 IUZ458766:IUZ458768 JEV458766:JEV458768 JOR458766:JOR458768 JYN458766:JYN458768 KIJ458766:KIJ458768 KSF458766:KSF458768 LCB458766:LCB458768 LLX458766:LLX458768 LVT458766:LVT458768 MFP458766:MFP458768 MPL458766:MPL458768 MZH458766:MZH458768 NJD458766:NJD458768 NSZ458766:NSZ458768 OCV458766:OCV458768 OMR458766:OMR458768 OWN458766:OWN458768 PGJ458766:PGJ458768 PQF458766:PQF458768 QAB458766:QAB458768 QJX458766:QJX458768 QTT458766:QTT458768 RDP458766:RDP458768 RNL458766:RNL458768 RXH458766:RXH458768 SHD458766:SHD458768 SQZ458766:SQZ458768 TAV458766:TAV458768 TKR458766:TKR458768 TUN458766:TUN458768 UEJ458766:UEJ458768 UOF458766:UOF458768 UYB458766:UYB458768 VHX458766:VHX458768 VRT458766:VRT458768 WBP458766:WBP458768 WLL458766:WLL458768 WVH458766:WVH458768 B524298:B524300 IV524302:IV524304 SR524302:SR524304 ACN524302:ACN524304 AMJ524302:AMJ524304 AWF524302:AWF524304 BGB524302:BGB524304 BPX524302:BPX524304 BZT524302:BZT524304 CJP524302:CJP524304 CTL524302:CTL524304 DDH524302:DDH524304 DND524302:DND524304 DWZ524302:DWZ524304 EGV524302:EGV524304 EQR524302:EQR524304 FAN524302:FAN524304 FKJ524302:FKJ524304 FUF524302:FUF524304 GEB524302:GEB524304 GNX524302:GNX524304 GXT524302:GXT524304 HHP524302:HHP524304 HRL524302:HRL524304 IBH524302:IBH524304 ILD524302:ILD524304 IUZ524302:IUZ524304 JEV524302:JEV524304 JOR524302:JOR524304 JYN524302:JYN524304 KIJ524302:KIJ524304 KSF524302:KSF524304 LCB524302:LCB524304 LLX524302:LLX524304 LVT524302:LVT524304 MFP524302:MFP524304 MPL524302:MPL524304 MZH524302:MZH524304 NJD524302:NJD524304 NSZ524302:NSZ524304 OCV524302:OCV524304 OMR524302:OMR524304 OWN524302:OWN524304 PGJ524302:PGJ524304 PQF524302:PQF524304 QAB524302:QAB524304 QJX524302:QJX524304 QTT524302:QTT524304 RDP524302:RDP524304 RNL524302:RNL524304 RXH524302:RXH524304 SHD524302:SHD524304 SQZ524302:SQZ524304 TAV524302:TAV524304 TKR524302:TKR524304 TUN524302:TUN524304 UEJ524302:UEJ524304 UOF524302:UOF524304 UYB524302:UYB524304 VHX524302:VHX524304 VRT524302:VRT524304 WBP524302:WBP524304 WLL524302:WLL524304 WVH524302:WVH524304 B589834:B589836 IV589838:IV589840 SR589838:SR589840 ACN589838:ACN589840 AMJ589838:AMJ589840 AWF589838:AWF589840 BGB589838:BGB589840 BPX589838:BPX589840 BZT589838:BZT589840 CJP589838:CJP589840 CTL589838:CTL589840 DDH589838:DDH589840 DND589838:DND589840 DWZ589838:DWZ589840 EGV589838:EGV589840 EQR589838:EQR589840 FAN589838:FAN589840 FKJ589838:FKJ589840 FUF589838:FUF589840 GEB589838:GEB589840 GNX589838:GNX589840 GXT589838:GXT589840 HHP589838:HHP589840 HRL589838:HRL589840 IBH589838:IBH589840 ILD589838:ILD589840 IUZ589838:IUZ589840 JEV589838:JEV589840 JOR589838:JOR589840 JYN589838:JYN589840 KIJ589838:KIJ589840 KSF589838:KSF589840 LCB589838:LCB589840 LLX589838:LLX589840 LVT589838:LVT589840 MFP589838:MFP589840 MPL589838:MPL589840 MZH589838:MZH589840 NJD589838:NJD589840 NSZ589838:NSZ589840 OCV589838:OCV589840 OMR589838:OMR589840 OWN589838:OWN589840 PGJ589838:PGJ589840 PQF589838:PQF589840 QAB589838:QAB589840 QJX589838:QJX589840 QTT589838:QTT589840 RDP589838:RDP589840 RNL589838:RNL589840 RXH589838:RXH589840 SHD589838:SHD589840 SQZ589838:SQZ589840 TAV589838:TAV589840 TKR589838:TKR589840 TUN589838:TUN589840 UEJ589838:UEJ589840 UOF589838:UOF589840 UYB589838:UYB589840 VHX589838:VHX589840 VRT589838:VRT589840 WBP589838:WBP589840 WLL589838:WLL589840 WVH589838:WVH589840 B655370:B655372 IV655374:IV655376 SR655374:SR655376 ACN655374:ACN655376 AMJ655374:AMJ655376 AWF655374:AWF655376 BGB655374:BGB655376 BPX655374:BPX655376 BZT655374:BZT655376 CJP655374:CJP655376 CTL655374:CTL655376 DDH655374:DDH655376 DND655374:DND655376 DWZ655374:DWZ655376 EGV655374:EGV655376 EQR655374:EQR655376 FAN655374:FAN655376 FKJ655374:FKJ655376 FUF655374:FUF655376 GEB655374:GEB655376 GNX655374:GNX655376 GXT655374:GXT655376 HHP655374:HHP655376 HRL655374:HRL655376 IBH655374:IBH655376 ILD655374:ILD655376 IUZ655374:IUZ655376 JEV655374:JEV655376 JOR655374:JOR655376 JYN655374:JYN655376 KIJ655374:KIJ655376 KSF655374:KSF655376 LCB655374:LCB655376 LLX655374:LLX655376 LVT655374:LVT655376 MFP655374:MFP655376 MPL655374:MPL655376 MZH655374:MZH655376 NJD655374:NJD655376 NSZ655374:NSZ655376 OCV655374:OCV655376 OMR655374:OMR655376 OWN655374:OWN655376 PGJ655374:PGJ655376 PQF655374:PQF655376 QAB655374:QAB655376 QJX655374:QJX655376 QTT655374:QTT655376 RDP655374:RDP655376 RNL655374:RNL655376 RXH655374:RXH655376 SHD655374:SHD655376 SQZ655374:SQZ655376 TAV655374:TAV655376 TKR655374:TKR655376 TUN655374:TUN655376 UEJ655374:UEJ655376 UOF655374:UOF655376 UYB655374:UYB655376 VHX655374:VHX655376 VRT655374:VRT655376 WBP655374:WBP655376 WLL655374:WLL655376 WVH655374:WVH655376 B720906:B720908 IV720910:IV720912 SR720910:SR720912 ACN720910:ACN720912 AMJ720910:AMJ720912 AWF720910:AWF720912 BGB720910:BGB720912 BPX720910:BPX720912 BZT720910:BZT720912 CJP720910:CJP720912 CTL720910:CTL720912 DDH720910:DDH720912 DND720910:DND720912 DWZ720910:DWZ720912 EGV720910:EGV720912 EQR720910:EQR720912 FAN720910:FAN720912 FKJ720910:FKJ720912 FUF720910:FUF720912 GEB720910:GEB720912 GNX720910:GNX720912 GXT720910:GXT720912 HHP720910:HHP720912 HRL720910:HRL720912 IBH720910:IBH720912 ILD720910:ILD720912 IUZ720910:IUZ720912 JEV720910:JEV720912 JOR720910:JOR720912 JYN720910:JYN720912 KIJ720910:KIJ720912 KSF720910:KSF720912 LCB720910:LCB720912 LLX720910:LLX720912 LVT720910:LVT720912 MFP720910:MFP720912 MPL720910:MPL720912 MZH720910:MZH720912 NJD720910:NJD720912 NSZ720910:NSZ720912 OCV720910:OCV720912 OMR720910:OMR720912 OWN720910:OWN720912 PGJ720910:PGJ720912 PQF720910:PQF720912 QAB720910:QAB720912 QJX720910:QJX720912 QTT720910:QTT720912 RDP720910:RDP720912 RNL720910:RNL720912 RXH720910:RXH720912 SHD720910:SHD720912 SQZ720910:SQZ720912 TAV720910:TAV720912 TKR720910:TKR720912 TUN720910:TUN720912 UEJ720910:UEJ720912 UOF720910:UOF720912 UYB720910:UYB720912 VHX720910:VHX720912 VRT720910:VRT720912 WBP720910:WBP720912 WLL720910:WLL720912 WVH720910:WVH720912 B786442:B786444 IV786446:IV786448 SR786446:SR786448 ACN786446:ACN786448 AMJ786446:AMJ786448 AWF786446:AWF786448 BGB786446:BGB786448 BPX786446:BPX786448 BZT786446:BZT786448 CJP786446:CJP786448 CTL786446:CTL786448 DDH786446:DDH786448 DND786446:DND786448 DWZ786446:DWZ786448 EGV786446:EGV786448 EQR786446:EQR786448 FAN786446:FAN786448 FKJ786446:FKJ786448 FUF786446:FUF786448 GEB786446:GEB786448 GNX786446:GNX786448 GXT786446:GXT786448 HHP786446:HHP786448 HRL786446:HRL786448 IBH786446:IBH786448 ILD786446:ILD786448 IUZ786446:IUZ786448 JEV786446:JEV786448 JOR786446:JOR786448 JYN786446:JYN786448 KIJ786446:KIJ786448 KSF786446:KSF786448 LCB786446:LCB786448 LLX786446:LLX786448 LVT786446:LVT786448 MFP786446:MFP786448 MPL786446:MPL786448 MZH786446:MZH786448 NJD786446:NJD786448 NSZ786446:NSZ786448 OCV786446:OCV786448 OMR786446:OMR786448 OWN786446:OWN786448 PGJ786446:PGJ786448 PQF786446:PQF786448 QAB786446:QAB786448 QJX786446:QJX786448 QTT786446:QTT786448 RDP786446:RDP786448 RNL786446:RNL786448 RXH786446:RXH786448 SHD786446:SHD786448 SQZ786446:SQZ786448 TAV786446:TAV786448 TKR786446:TKR786448 TUN786446:TUN786448 UEJ786446:UEJ786448 UOF786446:UOF786448 UYB786446:UYB786448 VHX786446:VHX786448 VRT786446:VRT786448 WBP786446:WBP786448 WLL786446:WLL786448 WVH786446:WVH786448 B851978:B851980 IV851982:IV851984 SR851982:SR851984 ACN851982:ACN851984 AMJ851982:AMJ851984 AWF851982:AWF851984 BGB851982:BGB851984 BPX851982:BPX851984 BZT851982:BZT851984 CJP851982:CJP851984 CTL851982:CTL851984 DDH851982:DDH851984 DND851982:DND851984 DWZ851982:DWZ851984 EGV851982:EGV851984 EQR851982:EQR851984 FAN851982:FAN851984 FKJ851982:FKJ851984 FUF851982:FUF851984 GEB851982:GEB851984 GNX851982:GNX851984 GXT851982:GXT851984 HHP851982:HHP851984 HRL851982:HRL851984 IBH851982:IBH851984 ILD851982:ILD851984 IUZ851982:IUZ851984 JEV851982:JEV851984 JOR851982:JOR851984 JYN851982:JYN851984 KIJ851982:KIJ851984 KSF851982:KSF851984 LCB851982:LCB851984 LLX851982:LLX851984 LVT851982:LVT851984 MFP851982:MFP851984 MPL851982:MPL851984 MZH851982:MZH851984 NJD851982:NJD851984 NSZ851982:NSZ851984 OCV851982:OCV851984 OMR851982:OMR851984 OWN851982:OWN851984 PGJ851982:PGJ851984 PQF851982:PQF851984 QAB851982:QAB851984 QJX851982:QJX851984 QTT851982:QTT851984 RDP851982:RDP851984 RNL851982:RNL851984 RXH851982:RXH851984 SHD851982:SHD851984 SQZ851982:SQZ851984 TAV851982:TAV851984 TKR851982:TKR851984 TUN851982:TUN851984 UEJ851982:UEJ851984 UOF851982:UOF851984 UYB851982:UYB851984 VHX851982:VHX851984 VRT851982:VRT851984 WBP851982:WBP851984 WLL851982:WLL851984 WVH851982:WVH851984 B917514:B917516 IV917518:IV917520 SR917518:SR917520 ACN917518:ACN917520 AMJ917518:AMJ917520 AWF917518:AWF917520 BGB917518:BGB917520 BPX917518:BPX917520 BZT917518:BZT917520 CJP917518:CJP917520 CTL917518:CTL917520 DDH917518:DDH917520 DND917518:DND917520 DWZ917518:DWZ917520 EGV917518:EGV917520 EQR917518:EQR917520 FAN917518:FAN917520 FKJ917518:FKJ917520 FUF917518:FUF917520 GEB917518:GEB917520 GNX917518:GNX917520 GXT917518:GXT917520 HHP917518:HHP917520 HRL917518:HRL917520 IBH917518:IBH917520 ILD917518:ILD917520 IUZ917518:IUZ917520 JEV917518:JEV917520 JOR917518:JOR917520 JYN917518:JYN917520 KIJ917518:KIJ917520 KSF917518:KSF917520 LCB917518:LCB917520 LLX917518:LLX917520 LVT917518:LVT917520 MFP917518:MFP917520 MPL917518:MPL917520 MZH917518:MZH917520 NJD917518:NJD917520 NSZ917518:NSZ917520 OCV917518:OCV917520 OMR917518:OMR917520 OWN917518:OWN917520 PGJ917518:PGJ917520 PQF917518:PQF917520 QAB917518:QAB917520 QJX917518:QJX917520 QTT917518:QTT917520 RDP917518:RDP917520 RNL917518:RNL917520 RXH917518:RXH917520 SHD917518:SHD917520 SQZ917518:SQZ917520 TAV917518:TAV917520 TKR917518:TKR917520 TUN917518:TUN917520 UEJ917518:UEJ917520 UOF917518:UOF917520 UYB917518:UYB917520 VHX917518:VHX917520 VRT917518:VRT917520 WBP917518:WBP917520 WLL917518:WLL917520 WVH917518:WVH917520 B983050:B983052 IV983054:IV983056 SR983054:SR983056 ACN983054:ACN983056 AMJ983054:AMJ983056 AWF983054:AWF983056 BGB983054:BGB983056 BPX983054:BPX983056 BZT983054:BZT983056 CJP983054:CJP983056 CTL983054:CTL983056 DDH983054:DDH983056 DND983054:DND983056 DWZ983054:DWZ983056 EGV983054:EGV983056 EQR983054:EQR983056 FAN983054:FAN983056 FKJ983054:FKJ983056 FUF983054:FUF983056 GEB983054:GEB983056 GNX983054:GNX983056 GXT983054:GXT983056 HHP983054:HHP983056 HRL983054:HRL983056 IBH983054:IBH983056 ILD983054:ILD983056 IUZ983054:IUZ983056 JEV983054:JEV983056 JOR983054:JOR983056 JYN983054:JYN983056 KIJ983054:KIJ983056 KSF983054:KSF983056 LCB983054:LCB983056 LLX983054:LLX983056 LVT983054:LVT983056 MFP983054:MFP983056 MPL983054:MPL983056 MZH983054:MZH983056 NJD983054:NJD983056 NSZ983054:NSZ983056 OCV983054:OCV983056 OMR983054:OMR983056 OWN983054:OWN983056 PGJ983054:PGJ983056 PQF983054:PQF983056 QAB983054:QAB983056 QJX983054:QJX983056 QTT983054:QTT983056 RDP983054:RDP983056 RNL983054:RNL983056 RXH983054:RXH983056 SHD983054:SHD983056 SQZ983054:SQZ983056 TAV983054:TAV983056 TKR983054:TKR983056 TUN983054:TUN983056 UEJ983054:UEJ983056 UOF983054:UOF983056 UYB983054:UYB983056 VHX983054:VHX983056 VRT983054:VRT983056 WBP983054:WBP983056 WLL983054:WLL983056 WVH983054:WVH983056 B16:B18 IV18:IV20 SR18:SR20 ACN18:ACN20 AMJ18:AMJ20 AWF18:AWF20 BGB18:BGB20 BPX18:BPX20 BZT18:BZT20 CJP18:CJP20 CTL18:CTL20 DDH18:DDH20 DND18:DND20 DWZ18:DWZ20 EGV18:EGV20 EQR18:EQR20 FAN18:FAN20 FKJ18:FKJ20 FUF18:FUF20 GEB18:GEB20 GNX18:GNX20 GXT18:GXT20 HHP18:HHP20 HRL18:HRL20 IBH18:IBH20 ILD18:ILD20 IUZ18:IUZ20 JEV18:JEV20 JOR18:JOR20 JYN18:JYN20 KIJ18:KIJ20 KSF18:KSF20 LCB18:LCB20 LLX18:LLX20 LVT18:LVT20 MFP18:MFP20 MPL18:MPL20 MZH18:MZH20 NJD18:NJD20 NSZ18:NSZ20 OCV18:OCV20 OMR18:OMR20 OWN18:OWN20 PGJ18:PGJ20 PQF18:PQF20 QAB18:QAB20 QJX18:QJX20 QTT18:QTT20 RDP18:RDP20 RNL18:RNL20 RXH18:RXH20 SHD18:SHD20 SQZ18:SQZ20 TAV18:TAV20 TKR18:TKR20 TUN18:TUN20 UEJ18:UEJ20 UOF18:UOF20 UYB18:UYB20 VHX18:VHX20 VRT18:VRT20 WBP18:WBP20 WLL18:WLL20 WVH18:WVH20 B65550:B65552 IV65554:IV65556 SR65554:SR65556 ACN65554:ACN65556 AMJ65554:AMJ65556 AWF65554:AWF65556 BGB65554:BGB65556 BPX65554:BPX65556 BZT65554:BZT65556 CJP65554:CJP65556 CTL65554:CTL65556 DDH65554:DDH65556 DND65554:DND65556 DWZ65554:DWZ65556 EGV65554:EGV65556 EQR65554:EQR65556 FAN65554:FAN65556 FKJ65554:FKJ65556 FUF65554:FUF65556 GEB65554:GEB65556 GNX65554:GNX65556 GXT65554:GXT65556 HHP65554:HHP65556 HRL65554:HRL65556 IBH65554:IBH65556 ILD65554:ILD65556 IUZ65554:IUZ65556 JEV65554:JEV65556 JOR65554:JOR65556 JYN65554:JYN65556 KIJ65554:KIJ65556 KSF65554:KSF65556 LCB65554:LCB65556 LLX65554:LLX65556 LVT65554:LVT65556 MFP65554:MFP65556 MPL65554:MPL65556 MZH65554:MZH65556 NJD65554:NJD65556 NSZ65554:NSZ65556 OCV65554:OCV65556 OMR65554:OMR65556 OWN65554:OWN65556 PGJ65554:PGJ65556 PQF65554:PQF65556 QAB65554:QAB65556 QJX65554:QJX65556 QTT65554:QTT65556 RDP65554:RDP65556 RNL65554:RNL65556 RXH65554:RXH65556 SHD65554:SHD65556 SQZ65554:SQZ65556 TAV65554:TAV65556 TKR65554:TKR65556 TUN65554:TUN65556 UEJ65554:UEJ65556 UOF65554:UOF65556 UYB65554:UYB65556 VHX65554:VHX65556 VRT65554:VRT65556 WBP65554:WBP65556 WLL65554:WLL65556 WVH65554:WVH65556 B131086:B131088 IV131090:IV131092 SR131090:SR131092 ACN131090:ACN131092 AMJ131090:AMJ131092 AWF131090:AWF131092 BGB131090:BGB131092 BPX131090:BPX131092 BZT131090:BZT131092 CJP131090:CJP131092 CTL131090:CTL131092 DDH131090:DDH131092 DND131090:DND131092 DWZ131090:DWZ131092 EGV131090:EGV131092 EQR131090:EQR131092 FAN131090:FAN131092 FKJ131090:FKJ131092 FUF131090:FUF131092 GEB131090:GEB131092 GNX131090:GNX131092 GXT131090:GXT131092 HHP131090:HHP131092 HRL131090:HRL131092 IBH131090:IBH131092 ILD131090:ILD131092 IUZ131090:IUZ131092 JEV131090:JEV131092 JOR131090:JOR131092 JYN131090:JYN131092 KIJ131090:KIJ131092 KSF131090:KSF131092 LCB131090:LCB131092 LLX131090:LLX131092 LVT131090:LVT131092 MFP131090:MFP131092 MPL131090:MPL131092 MZH131090:MZH131092 NJD131090:NJD131092 NSZ131090:NSZ131092 OCV131090:OCV131092 OMR131090:OMR131092 OWN131090:OWN131092 PGJ131090:PGJ131092 PQF131090:PQF131092 QAB131090:QAB131092 QJX131090:QJX131092 QTT131090:QTT131092 RDP131090:RDP131092 RNL131090:RNL131092 RXH131090:RXH131092 SHD131090:SHD131092 SQZ131090:SQZ131092 TAV131090:TAV131092 TKR131090:TKR131092 TUN131090:TUN131092 UEJ131090:UEJ131092 UOF131090:UOF131092 UYB131090:UYB131092 VHX131090:VHX131092 VRT131090:VRT131092 WBP131090:WBP131092 WLL131090:WLL131092 WVH131090:WVH131092 B196622:B196624 IV196626:IV196628 SR196626:SR196628 ACN196626:ACN196628 AMJ196626:AMJ196628 AWF196626:AWF196628 BGB196626:BGB196628 BPX196626:BPX196628 BZT196626:BZT196628 CJP196626:CJP196628 CTL196626:CTL196628 DDH196626:DDH196628 DND196626:DND196628 DWZ196626:DWZ196628 EGV196626:EGV196628 EQR196626:EQR196628 FAN196626:FAN196628 FKJ196626:FKJ196628 FUF196626:FUF196628 GEB196626:GEB196628 GNX196626:GNX196628 GXT196626:GXT196628 HHP196626:HHP196628 HRL196626:HRL196628 IBH196626:IBH196628 ILD196626:ILD196628 IUZ196626:IUZ196628 JEV196626:JEV196628 JOR196626:JOR196628 JYN196626:JYN196628 KIJ196626:KIJ196628 KSF196626:KSF196628 LCB196626:LCB196628 LLX196626:LLX196628 LVT196626:LVT196628 MFP196626:MFP196628 MPL196626:MPL196628 MZH196626:MZH196628 NJD196626:NJD196628 NSZ196626:NSZ196628 OCV196626:OCV196628 OMR196626:OMR196628 OWN196626:OWN196628 PGJ196626:PGJ196628 PQF196626:PQF196628 QAB196626:QAB196628 QJX196626:QJX196628 QTT196626:QTT196628 RDP196626:RDP196628 RNL196626:RNL196628 RXH196626:RXH196628 SHD196626:SHD196628 SQZ196626:SQZ196628 TAV196626:TAV196628 TKR196626:TKR196628 TUN196626:TUN196628 UEJ196626:UEJ196628 UOF196626:UOF196628 UYB196626:UYB196628 VHX196626:VHX196628 VRT196626:VRT196628 WBP196626:WBP196628 WLL196626:WLL196628 WVH196626:WVH196628 B262158:B262160 IV262162:IV262164 SR262162:SR262164 ACN262162:ACN262164 AMJ262162:AMJ262164 AWF262162:AWF262164 BGB262162:BGB262164 BPX262162:BPX262164 BZT262162:BZT262164 CJP262162:CJP262164 CTL262162:CTL262164 DDH262162:DDH262164 DND262162:DND262164 DWZ262162:DWZ262164 EGV262162:EGV262164 EQR262162:EQR262164 FAN262162:FAN262164 FKJ262162:FKJ262164 FUF262162:FUF262164 GEB262162:GEB262164 GNX262162:GNX262164 GXT262162:GXT262164 HHP262162:HHP262164 HRL262162:HRL262164 IBH262162:IBH262164 ILD262162:ILD262164 IUZ262162:IUZ262164 JEV262162:JEV262164 JOR262162:JOR262164 JYN262162:JYN262164 KIJ262162:KIJ262164 KSF262162:KSF262164 LCB262162:LCB262164 LLX262162:LLX262164 LVT262162:LVT262164 MFP262162:MFP262164 MPL262162:MPL262164 MZH262162:MZH262164 NJD262162:NJD262164 NSZ262162:NSZ262164 OCV262162:OCV262164 OMR262162:OMR262164 OWN262162:OWN262164 PGJ262162:PGJ262164 PQF262162:PQF262164 QAB262162:QAB262164 QJX262162:QJX262164 QTT262162:QTT262164 RDP262162:RDP262164 RNL262162:RNL262164 RXH262162:RXH262164 SHD262162:SHD262164 SQZ262162:SQZ262164 TAV262162:TAV262164 TKR262162:TKR262164 TUN262162:TUN262164 UEJ262162:UEJ262164 UOF262162:UOF262164 UYB262162:UYB262164 VHX262162:VHX262164 VRT262162:VRT262164 WBP262162:WBP262164 WLL262162:WLL262164 WVH262162:WVH262164 B327694:B327696 IV327698:IV327700 SR327698:SR327700 ACN327698:ACN327700 AMJ327698:AMJ327700 AWF327698:AWF327700 BGB327698:BGB327700 BPX327698:BPX327700 BZT327698:BZT327700 CJP327698:CJP327700 CTL327698:CTL327700 DDH327698:DDH327700 DND327698:DND327700 DWZ327698:DWZ327700 EGV327698:EGV327700 EQR327698:EQR327700 FAN327698:FAN327700 FKJ327698:FKJ327700 FUF327698:FUF327700 GEB327698:GEB327700 GNX327698:GNX327700 GXT327698:GXT327700 HHP327698:HHP327700 HRL327698:HRL327700 IBH327698:IBH327700 ILD327698:ILD327700 IUZ327698:IUZ327700 JEV327698:JEV327700 JOR327698:JOR327700 JYN327698:JYN327700 KIJ327698:KIJ327700 KSF327698:KSF327700 LCB327698:LCB327700 LLX327698:LLX327700 LVT327698:LVT327700 MFP327698:MFP327700 MPL327698:MPL327700 MZH327698:MZH327700 NJD327698:NJD327700 NSZ327698:NSZ327700 OCV327698:OCV327700 OMR327698:OMR327700 OWN327698:OWN327700 PGJ327698:PGJ327700 PQF327698:PQF327700 QAB327698:QAB327700 QJX327698:QJX327700 QTT327698:QTT327700 RDP327698:RDP327700 RNL327698:RNL327700 RXH327698:RXH327700 SHD327698:SHD327700 SQZ327698:SQZ327700 TAV327698:TAV327700 TKR327698:TKR327700 TUN327698:TUN327700 UEJ327698:UEJ327700 UOF327698:UOF327700 UYB327698:UYB327700 VHX327698:VHX327700 VRT327698:VRT327700 WBP327698:WBP327700 WLL327698:WLL327700 WVH327698:WVH327700 B393230:B393232 IV393234:IV393236 SR393234:SR393236 ACN393234:ACN393236 AMJ393234:AMJ393236 AWF393234:AWF393236 BGB393234:BGB393236 BPX393234:BPX393236 BZT393234:BZT393236 CJP393234:CJP393236 CTL393234:CTL393236 DDH393234:DDH393236 DND393234:DND393236 DWZ393234:DWZ393236 EGV393234:EGV393236 EQR393234:EQR393236 FAN393234:FAN393236 FKJ393234:FKJ393236 FUF393234:FUF393236 GEB393234:GEB393236 GNX393234:GNX393236 GXT393234:GXT393236 HHP393234:HHP393236 HRL393234:HRL393236 IBH393234:IBH393236 ILD393234:ILD393236 IUZ393234:IUZ393236 JEV393234:JEV393236 JOR393234:JOR393236 JYN393234:JYN393236 KIJ393234:KIJ393236 KSF393234:KSF393236 LCB393234:LCB393236 LLX393234:LLX393236 LVT393234:LVT393236 MFP393234:MFP393236 MPL393234:MPL393236 MZH393234:MZH393236 NJD393234:NJD393236 NSZ393234:NSZ393236 OCV393234:OCV393236 OMR393234:OMR393236 OWN393234:OWN393236 PGJ393234:PGJ393236 PQF393234:PQF393236 QAB393234:QAB393236 QJX393234:QJX393236 QTT393234:QTT393236 RDP393234:RDP393236 RNL393234:RNL393236 RXH393234:RXH393236 SHD393234:SHD393236 SQZ393234:SQZ393236 TAV393234:TAV393236 TKR393234:TKR393236 TUN393234:TUN393236 UEJ393234:UEJ393236 UOF393234:UOF393236 UYB393234:UYB393236 VHX393234:VHX393236 VRT393234:VRT393236 WBP393234:WBP393236 WLL393234:WLL393236 WVH393234:WVH393236 B458766:B458768 IV458770:IV458772 SR458770:SR458772 ACN458770:ACN458772 AMJ458770:AMJ458772 AWF458770:AWF458772 BGB458770:BGB458772 BPX458770:BPX458772 BZT458770:BZT458772 CJP458770:CJP458772 CTL458770:CTL458772 DDH458770:DDH458772 DND458770:DND458772 DWZ458770:DWZ458772 EGV458770:EGV458772 EQR458770:EQR458772 FAN458770:FAN458772 FKJ458770:FKJ458772 FUF458770:FUF458772 GEB458770:GEB458772 GNX458770:GNX458772 GXT458770:GXT458772 HHP458770:HHP458772 HRL458770:HRL458772 IBH458770:IBH458772 ILD458770:ILD458772 IUZ458770:IUZ458772 JEV458770:JEV458772 JOR458770:JOR458772 JYN458770:JYN458772 KIJ458770:KIJ458772 KSF458770:KSF458772 LCB458770:LCB458772 LLX458770:LLX458772 LVT458770:LVT458772 MFP458770:MFP458772 MPL458770:MPL458772 MZH458770:MZH458772 NJD458770:NJD458772 NSZ458770:NSZ458772 OCV458770:OCV458772 OMR458770:OMR458772 OWN458770:OWN458772 PGJ458770:PGJ458772 PQF458770:PQF458772 QAB458770:QAB458772 QJX458770:QJX458772 QTT458770:QTT458772 RDP458770:RDP458772 RNL458770:RNL458772 RXH458770:RXH458772 SHD458770:SHD458772 SQZ458770:SQZ458772 TAV458770:TAV458772 TKR458770:TKR458772 TUN458770:TUN458772 UEJ458770:UEJ458772 UOF458770:UOF458772 UYB458770:UYB458772 VHX458770:VHX458772 VRT458770:VRT458772 WBP458770:WBP458772 WLL458770:WLL458772 WVH458770:WVH458772 B524302:B524304 IV524306:IV524308 SR524306:SR524308 ACN524306:ACN524308 AMJ524306:AMJ524308 AWF524306:AWF524308 BGB524306:BGB524308 BPX524306:BPX524308 BZT524306:BZT524308 CJP524306:CJP524308 CTL524306:CTL524308 DDH524306:DDH524308 DND524306:DND524308 DWZ524306:DWZ524308 EGV524306:EGV524308 EQR524306:EQR524308 FAN524306:FAN524308 FKJ524306:FKJ524308 FUF524306:FUF524308 GEB524306:GEB524308 GNX524306:GNX524308 GXT524306:GXT524308 HHP524306:HHP524308 HRL524306:HRL524308 IBH524306:IBH524308 ILD524306:ILD524308 IUZ524306:IUZ524308 JEV524306:JEV524308 JOR524306:JOR524308 JYN524306:JYN524308 KIJ524306:KIJ524308 KSF524306:KSF524308 LCB524306:LCB524308 LLX524306:LLX524308 LVT524306:LVT524308 MFP524306:MFP524308 MPL524306:MPL524308 MZH524306:MZH524308 NJD524306:NJD524308 NSZ524306:NSZ524308 OCV524306:OCV524308 OMR524306:OMR524308 OWN524306:OWN524308 PGJ524306:PGJ524308 PQF524306:PQF524308 QAB524306:QAB524308 QJX524306:QJX524308 QTT524306:QTT524308 RDP524306:RDP524308 RNL524306:RNL524308 RXH524306:RXH524308 SHD524306:SHD524308 SQZ524306:SQZ524308 TAV524306:TAV524308 TKR524306:TKR524308 TUN524306:TUN524308 UEJ524306:UEJ524308 UOF524306:UOF524308 UYB524306:UYB524308 VHX524306:VHX524308 VRT524306:VRT524308 WBP524306:WBP524308 WLL524306:WLL524308 WVH524306:WVH524308 B589838:B589840 IV589842:IV589844 SR589842:SR589844 ACN589842:ACN589844 AMJ589842:AMJ589844 AWF589842:AWF589844 BGB589842:BGB589844 BPX589842:BPX589844 BZT589842:BZT589844 CJP589842:CJP589844 CTL589842:CTL589844 DDH589842:DDH589844 DND589842:DND589844 DWZ589842:DWZ589844 EGV589842:EGV589844 EQR589842:EQR589844 FAN589842:FAN589844 FKJ589842:FKJ589844 FUF589842:FUF589844 GEB589842:GEB589844 GNX589842:GNX589844 GXT589842:GXT589844 HHP589842:HHP589844 HRL589842:HRL589844 IBH589842:IBH589844 ILD589842:ILD589844 IUZ589842:IUZ589844 JEV589842:JEV589844 JOR589842:JOR589844 JYN589842:JYN589844 KIJ589842:KIJ589844 KSF589842:KSF589844 LCB589842:LCB589844 LLX589842:LLX589844 LVT589842:LVT589844 MFP589842:MFP589844 MPL589842:MPL589844 MZH589842:MZH589844 NJD589842:NJD589844 NSZ589842:NSZ589844 OCV589842:OCV589844 OMR589842:OMR589844 OWN589842:OWN589844 PGJ589842:PGJ589844 PQF589842:PQF589844 QAB589842:QAB589844 QJX589842:QJX589844 QTT589842:QTT589844 RDP589842:RDP589844 RNL589842:RNL589844 RXH589842:RXH589844 SHD589842:SHD589844 SQZ589842:SQZ589844 TAV589842:TAV589844 TKR589842:TKR589844 TUN589842:TUN589844 UEJ589842:UEJ589844 UOF589842:UOF589844 UYB589842:UYB589844 VHX589842:VHX589844 VRT589842:VRT589844 WBP589842:WBP589844 WLL589842:WLL589844 WVH589842:WVH589844 B655374:B655376 IV655378:IV655380 SR655378:SR655380 ACN655378:ACN655380 AMJ655378:AMJ655380 AWF655378:AWF655380 BGB655378:BGB655380 BPX655378:BPX655380 BZT655378:BZT655380 CJP655378:CJP655380 CTL655378:CTL655380 DDH655378:DDH655380 DND655378:DND655380 DWZ655378:DWZ655380 EGV655378:EGV655380 EQR655378:EQR655380 FAN655378:FAN655380 FKJ655378:FKJ655380 FUF655378:FUF655380 GEB655378:GEB655380 GNX655378:GNX655380 GXT655378:GXT655380 HHP655378:HHP655380 HRL655378:HRL655380 IBH655378:IBH655380 ILD655378:ILD655380 IUZ655378:IUZ655380 JEV655378:JEV655380 JOR655378:JOR655380 JYN655378:JYN655380 KIJ655378:KIJ655380 KSF655378:KSF655380 LCB655378:LCB655380 LLX655378:LLX655380 LVT655378:LVT655380 MFP655378:MFP655380 MPL655378:MPL655380 MZH655378:MZH655380 NJD655378:NJD655380 NSZ655378:NSZ655380 OCV655378:OCV655380 OMR655378:OMR655380 OWN655378:OWN655380 PGJ655378:PGJ655380 PQF655378:PQF655380 QAB655378:QAB655380 QJX655378:QJX655380 QTT655378:QTT655380 RDP655378:RDP655380 RNL655378:RNL655380 RXH655378:RXH655380 SHD655378:SHD655380 SQZ655378:SQZ655380 TAV655378:TAV655380 TKR655378:TKR655380 TUN655378:TUN655380 UEJ655378:UEJ655380 UOF655378:UOF655380 UYB655378:UYB655380 VHX655378:VHX655380 VRT655378:VRT655380 WBP655378:WBP655380 WLL655378:WLL655380 WVH655378:WVH655380 B720910:B720912 IV720914:IV720916 SR720914:SR720916 ACN720914:ACN720916 AMJ720914:AMJ720916 AWF720914:AWF720916 BGB720914:BGB720916 BPX720914:BPX720916 BZT720914:BZT720916 CJP720914:CJP720916 CTL720914:CTL720916 DDH720914:DDH720916 DND720914:DND720916 DWZ720914:DWZ720916 EGV720914:EGV720916 EQR720914:EQR720916 FAN720914:FAN720916 FKJ720914:FKJ720916 FUF720914:FUF720916 GEB720914:GEB720916 GNX720914:GNX720916 GXT720914:GXT720916 HHP720914:HHP720916 HRL720914:HRL720916 IBH720914:IBH720916 ILD720914:ILD720916 IUZ720914:IUZ720916 JEV720914:JEV720916 JOR720914:JOR720916 JYN720914:JYN720916 KIJ720914:KIJ720916 KSF720914:KSF720916 LCB720914:LCB720916 LLX720914:LLX720916 LVT720914:LVT720916 MFP720914:MFP720916 MPL720914:MPL720916 MZH720914:MZH720916 NJD720914:NJD720916 NSZ720914:NSZ720916 OCV720914:OCV720916 OMR720914:OMR720916 OWN720914:OWN720916 PGJ720914:PGJ720916 PQF720914:PQF720916 QAB720914:QAB720916 QJX720914:QJX720916 QTT720914:QTT720916 RDP720914:RDP720916 RNL720914:RNL720916 RXH720914:RXH720916 SHD720914:SHD720916 SQZ720914:SQZ720916 TAV720914:TAV720916 TKR720914:TKR720916 TUN720914:TUN720916 UEJ720914:UEJ720916 UOF720914:UOF720916 UYB720914:UYB720916 VHX720914:VHX720916 VRT720914:VRT720916 WBP720914:WBP720916 WLL720914:WLL720916 WVH720914:WVH720916 B786446:B786448 IV786450:IV786452 SR786450:SR786452 ACN786450:ACN786452 AMJ786450:AMJ786452 AWF786450:AWF786452 BGB786450:BGB786452 BPX786450:BPX786452 BZT786450:BZT786452 CJP786450:CJP786452 CTL786450:CTL786452 DDH786450:DDH786452 DND786450:DND786452 DWZ786450:DWZ786452 EGV786450:EGV786452 EQR786450:EQR786452 FAN786450:FAN786452 FKJ786450:FKJ786452 FUF786450:FUF786452 GEB786450:GEB786452 GNX786450:GNX786452 GXT786450:GXT786452 HHP786450:HHP786452 HRL786450:HRL786452 IBH786450:IBH786452 ILD786450:ILD786452 IUZ786450:IUZ786452 JEV786450:JEV786452 JOR786450:JOR786452 JYN786450:JYN786452 KIJ786450:KIJ786452 KSF786450:KSF786452 LCB786450:LCB786452 LLX786450:LLX786452 LVT786450:LVT786452 MFP786450:MFP786452 MPL786450:MPL786452 MZH786450:MZH786452 NJD786450:NJD786452 NSZ786450:NSZ786452 OCV786450:OCV786452 OMR786450:OMR786452 OWN786450:OWN786452 PGJ786450:PGJ786452 PQF786450:PQF786452 QAB786450:QAB786452 QJX786450:QJX786452 QTT786450:QTT786452 RDP786450:RDP786452 RNL786450:RNL786452 RXH786450:RXH786452 SHD786450:SHD786452 SQZ786450:SQZ786452 TAV786450:TAV786452 TKR786450:TKR786452 TUN786450:TUN786452 UEJ786450:UEJ786452 UOF786450:UOF786452 UYB786450:UYB786452 VHX786450:VHX786452 VRT786450:VRT786452 WBP786450:WBP786452 WLL786450:WLL786452 WVH786450:WVH786452 B851982:B851984 IV851986:IV851988 SR851986:SR851988 ACN851986:ACN851988 AMJ851986:AMJ851988 AWF851986:AWF851988 BGB851986:BGB851988 BPX851986:BPX851988 BZT851986:BZT851988 CJP851986:CJP851988 CTL851986:CTL851988 DDH851986:DDH851988 DND851986:DND851988 DWZ851986:DWZ851988 EGV851986:EGV851988 EQR851986:EQR851988 FAN851986:FAN851988 FKJ851986:FKJ851988 FUF851986:FUF851988 GEB851986:GEB851988 GNX851986:GNX851988 GXT851986:GXT851988 HHP851986:HHP851988 HRL851986:HRL851988 IBH851986:IBH851988 ILD851986:ILD851988 IUZ851986:IUZ851988 JEV851986:JEV851988 JOR851986:JOR851988 JYN851986:JYN851988 KIJ851986:KIJ851988 KSF851986:KSF851988 LCB851986:LCB851988 LLX851986:LLX851988 LVT851986:LVT851988 MFP851986:MFP851988 MPL851986:MPL851988 MZH851986:MZH851988 NJD851986:NJD851988 NSZ851986:NSZ851988 OCV851986:OCV851988 OMR851986:OMR851988 OWN851986:OWN851988 PGJ851986:PGJ851988 PQF851986:PQF851988 QAB851986:QAB851988 QJX851986:QJX851988 QTT851986:QTT851988 RDP851986:RDP851988 RNL851986:RNL851988 RXH851986:RXH851988 SHD851986:SHD851988 SQZ851986:SQZ851988 TAV851986:TAV851988 TKR851986:TKR851988 TUN851986:TUN851988 UEJ851986:UEJ851988 UOF851986:UOF851988 UYB851986:UYB851988 VHX851986:VHX851988 VRT851986:VRT851988 WBP851986:WBP851988 WLL851986:WLL851988 WVH851986:WVH851988 B917518:B917520 IV917522:IV917524 SR917522:SR917524 ACN917522:ACN917524 AMJ917522:AMJ917524 AWF917522:AWF917524 BGB917522:BGB917524 BPX917522:BPX917524 BZT917522:BZT917524 CJP917522:CJP917524 CTL917522:CTL917524 DDH917522:DDH917524 DND917522:DND917524 DWZ917522:DWZ917524 EGV917522:EGV917524 EQR917522:EQR917524 FAN917522:FAN917524 FKJ917522:FKJ917524 FUF917522:FUF917524 GEB917522:GEB917524 GNX917522:GNX917524 GXT917522:GXT917524 HHP917522:HHP917524 HRL917522:HRL917524 IBH917522:IBH917524 ILD917522:ILD917524 IUZ917522:IUZ917524 JEV917522:JEV917524 JOR917522:JOR917524 JYN917522:JYN917524 KIJ917522:KIJ917524 KSF917522:KSF917524 LCB917522:LCB917524 LLX917522:LLX917524 LVT917522:LVT917524 MFP917522:MFP917524 MPL917522:MPL917524 MZH917522:MZH917524 NJD917522:NJD917524 NSZ917522:NSZ917524 OCV917522:OCV917524 OMR917522:OMR917524 OWN917522:OWN917524 PGJ917522:PGJ917524 PQF917522:PQF917524 QAB917522:QAB917524 QJX917522:QJX917524 QTT917522:QTT917524 RDP917522:RDP917524 RNL917522:RNL917524 RXH917522:RXH917524 SHD917522:SHD917524 SQZ917522:SQZ917524 TAV917522:TAV917524 TKR917522:TKR917524 TUN917522:TUN917524 UEJ917522:UEJ917524 UOF917522:UOF917524 UYB917522:UYB917524 VHX917522:VHX917524 VRT917522:VRT917524 WBP917522:WBP917524 WLL917522:WLL917524 WVH917522:WVH917524 B983054:B983056 IV983058:IV983060 SR983058:SR983060 ACN983058:ACN983060 AMJ983058:AMJ983060 AWF983058:AWF983060 BGB983058:BGB983060 BPX983058:BPX983060 BZT983058:BZT983060 CJP983058:CJP983060 CTL983058:CTL983060 DDH983058:DDH983060 DND983058:DND983060 DWZ983058:DWZ983060 EGV983058:EGV983060 EQR983058:EQR983060 FAN983058:FAN983060 FKJ983058:FKJ983060 FUF983058:FUF983060 GEB983058:GEB983060 GNX983058:GNX983060 GXT983058:GXT983060 HHP983058:HHP983060 HRL983058:HRL983060 IBH983058:IBH983060 ILD983058:ILD983060 IUZ983058:IUZ983060 JEV983058:JEV983060 JOR983058:JOR983060 JYN983058:JYN983060 KIJ983058:KIJ983060 KSF983058:KSF983060 LCB983058:LCB983060 LLX983058:LLX983060 LVT983058:LVT983060 MFP983058:MFP983060 MPL983058:MPL983060 MZH983058:MZH983060 NJD983058:NJD983060 NSZ983058:NSZ983060 OCV983058:OCV983060 OMR983058:OMR983060 OWN983058:OWN983060 PGJ983058:PGJ983060 PQF983058:PQF983060 QAB983058:QAB983060 QJX983058:QJX983060 QTT983058:QTT983060 RDP983058:RDP983060 RNL983058:RNL983060 RXH983058:RXH983060 SHD983058:SHD983060 SQZ983058:SQZ983060 TAV983058:TAV983060 TKR983058:TKR983060 TUN983058:TUN983060 UEJ983058:UEJ983060 UOF983058:UOF983060 UYB983058:UYB983060 VHX983058:VHX983060 VRT983058:VRT983060 WBP983058:WBP983060 WLL983058:WLL983060 WVH983058:WVH983060">
      <formula1>רביע</formula1>
    </dataValidation>
    <dataValidation type="list" allowBlank="1" showInputMessage="1" showErrorMessage="1" sqref="B26:B28 IV30:IV32 SR30:SR32 ACN30:ACN32 AMJ30:AMJ32 AWF30:AWF32 BGB30:BGB32 BPX30:BPX32 BZT30:BZT32 CJP30:CJP32 CTL30:CTL32 DDH30:DDH32 DND30:DND32 DWZ30:DWZ32 EGV30:EGV32 EQR30:EQR32 FAN30:FAN32 FKJ30:FKJ32 FUF30:FUF32 GEB30:GEB32 GNX30:GNX32 GXT30:GXT32 HHP30:HHP32 HRL30:HRL32 IBH30:IBH32 ILD30:ILD32 IUZ30:IUZ32 JEV30:JEV32 JOR30:JOR32 JYN30:JYN32 KIJ30:KIJ32 KSF30:KSF32 LCB30:LCB32 LLX30:LLX32 LVT30:LVT32 MFP30:MFP32 MPL30:MPL32 MZH30:MZH32 NJD30:NJD32 NSZ30:NSZ32 OCV30:OCV32 OMR30:OMR32 OWN30:OWN32 PGJ30:PGJ32 PQF30:PQF32 QAB30:QAB32 QJX30:QJX32 QTT30:QTT32 RDP30:RDP32 RNL30:RNL32 RXH30:RXH32 SHD30:SHD32 SQZ30:SQZ32 TAV30:TAV32 TKR30:TKR32 TUN30:TUN32 UEJ30:UEJ32 UOF30:UOF32 UYB30:UYB32 VHX30:VHX32 VRT30:VRT32 WBP30:WBP32 WLL30:WLL32 WVH30:WVH32 B65562:B65564 IV65566:IV65568 SR65566:SR65568 ACN65566:ACN65568 AMJ65566:AMJ65568 AWF65566:AWF65568 BGB65566:BGB65568 BPX65566:BPX65568 BZT65566:BZT65568 CJP65566:CJP65568 CTL65566:CTL65568 DDH65566:DDH65568 DND65566:DND65568 DWZ65566:DWZ65568 EGV65566:EGV65568 EQR65566:EQR65568 FAN65566:FAN65568 FKJ65566:FKJ65568 FUF65566:FUF65568 GEB65566:GEB65568 GNX65566:GNX65568 GXT65566:GXT65568 HHP65566:HHP65568 HRL65566:HRL65568 IBH65566:IBH65568 ILD65566:ILD65568 IUZ65566:IUZ65568 JEV65566:JEV65568 JOR65566:JOR65568 JYN65566:JYN65568 KIJ65566:KIJ65568 KSF65566:KSF65568 LCB65566:LCB65568 LLX65566:LLX65568 LVT65566:LVT65568 MFP65566:MFP65568 MPL65566:MPL65568 MZH65566:MZH65568 NJD65566:NJD65568 NSZ65566:NSZ65568 OCV65566:OCV65568 OMR65566:OMR65568 OWN65566:OWN65568 PGJ65566:PGJ65568 PQF65566:PQF65568 QAB65566:QAB65568 QJX65566:QJX65568 QTT65566:QTT65568 RDP65566:RDP65568 RNL65566:RNL65568 RXH65566:RXH65568 SHD65566:SHD65568 SQZ65566:SQZ65568 TAV65566:TAV65568 TKR65566:TKR65568 TUN65566:TUN65568 UEJ65566:UEJ65568 UOF65566:UOF65568 UYB65566:UYB65568 VHX65566:VHX65568 VRT65566:VRT65568 WBP65566:WBP65568 WLL65566:WLL65568 WVH65566:WVH65568 B131098:B131100 IV131102:IV131104 SR131102:SR131104 ACN131102:ACN131104 AMJ131102:AMJ131104 AWF131102:AWF131104 BGB131102:BGB131104 BPX131102:BPX131104 BZT131102:BZT131104 CJP131102:CJP131104 CTL131102:CTL131104 DDH131102:DDH131104 DND131102:DND131104 DWZ131102:DWZ131104 EGV131102:EGV131104 EQR131102:EQR131104 FAN131102:FAN131104 FKJ131102:FKJ131104 FUF131102:FUF131104 GEB131102:GEB131104 GNX131102:GNX131104 GXT131102:GXT131104 HHP131102:HHP131104 HRL131102:HRL131104 IBH131102:IBH131104 ILD131102:ILD131104 IUZ131102:IUZ131104 JEV131102:JEV131104 JOR131102:JOR131104 JYN131102:JYN131104 KIJ131102:KIJ131104 KSF131102:KSF131104 LCB131102:LCB131104 LLX131102:LLX131104 LVT131102:LVT131104 MFP131102:MFP131104 MPL131102:MPL131104 MZH131102:MZH131104 NJD131102:NJD131104 NSZ131102:NSZ131104 OCV131102:OCV131104 OMR131102:OMR131104 OWN131102:OWN131104 PGJ131102:PGJ131104 PQF131102:PQF131104 QAB131102:QAB131104 QJX131102:QJX131104 QTT131102:QTT131104 RDP131102:RDP131104 RNL131102:RNL131104 RXH131102:RXH131104 SHD131102:SHD131104 SQZ131102:SQZ131104 TAV131102:TAV131104 TKR131102:TKR131104 TUN131102:TUN131104 UEJ131102:UEJ131104 UOF131102:UOF131104 UYB131102:UYB131104 VHX131102:VHX131104 VRT131102:VRT131104 WBP131102:WBP131104 WLL131102:WLL131104 WVH131102:WVH131104 B196634:B196636 IV196638:IV196640 SR196638:SR196640 ACN196638:ACN196640 AMJ196638:AMJ196640 AWF196638:AWF196640 BGB196638:BGB196640 BPX196638:BPX196640 BZT196638:BZT196640 CJP196638:CJP196640 CTL196638:CTL196640 DDH196638:DDH196640 DND196638:DND196640 DWZ196638:DWZ196640 EGV196638:EGV196640 EQR196638:EQR196640 FAN196638:FAN196640 FKJ196638:FKJ196640 FUF196638:FUF196640 GEB196638:GEB196640 GNX196638:GNX196640 GXT196638:GXT196640 HHP196638:HHP196640 HRL196638:HRL196640 IBH196638:IBH196640 ILD196638:ILD196640 IUZ196638:IUZ196640 JEV196638:JEV196640 JOR196638:JOR196640 JYN196638:JYN196640 KIJ196638:KIJ196640 KSF196638:KSF196640 LCB196638:LCB196640 LLX196638:LLX196640 LVT196638:LVT196640 MFP196638:MFP196640 MPL196638:MPL196640 MZH196638:MZH196640 NJD196638:NJD196640 NSZ196638:NSZ196640 OCV196638:OCV196640 OMR196638:OMR196640 OWN196638:OWN196640 PGJ196638:PGJ196640 PQF196638:PQF196640 QAB196638:QAB196640 QJX196638:QJX196640 QTT196638:QTT196640 RDP196638:RDP196640 RNL196638:RNL196640 RXH196638:RXH196640 SHD196638:SHD196640 SQZ196638:SQZ196640 TAV196638:TAV196640 TKR196638:TKR196640 TUN196638:TUN196640 UEJ196638:UEJ196640 UOF196638:UOF196640 UYB196638:UYB196640 VHX196638:VHX196640 VRT196638:VRT196640 WBP196638:WBP196640 WLL196638:WLL196640 WVH196638:WVH196640 B262170:B262172 IV262174:IV262176 SR262174:SR262176 ACN262174:ACN262176 AMJ262174:AMJ262176 AWF262174:AWF262176 BGB262174:BGB262176 BPX262174:BPX262176 BZT262174:BZT262176 CJP262174:CJP262176 CTL262174:CTL262176 DDH262174:DDH262176 DND262174:DND262176 DWZ262174:DWZ262176 EGV262174:EGV262176 EQR262174:EQR262176 FAN262174:FAN262176 FKJ262174:FKJ262176 FUF262174:FUF262176 GEB262174:GEB262176 GNX262174:GNX262176 GXT262174:GXT262176 HHP262174:HHP262176 HRL262174:HRL262176 IBH262174:IBH262176 ILD262174:ILD262176 IUZ262174:IUZ262176 JEV262174:JEV262176 JOR262174:JOR262176 JYN262174:JYN262176 KIJ262174:KIJ262176 KSF262174:KSF262176 LCB262174:LCB262176 LLX262174:LLX262176 LVT262174:LVT262176 MFP262174:MFP262176 MPL262174:MPL262176 MZH262174:MZH262176 NJD262174:NJD262176 NSZ262174:NSZ262176 OCV262174:OCV262176 OMR262174:OMR262176 OWN262174:OWN262176 PGJ262174:PGJ262176 PQF262174:PQF262176 QAB262174:QAB262176 QJX262174:QJX262176 QTT262174:QTT262176 RDP262174:RDP262176 RNL262174:RNL262176 RXH262174:RXH262176 SHD262174:SHD262176 SQZ262174:SQZ262176 TAV262174:TAV262176 TKR262174:TKR262176 TUN262174:TUN262176 UEJ262174:UEJ262176 UOF262174:UOF262176 UYB262174:UYB262176 VHX262174:VHX262176 VRT262174:VRT262176 WBP262174:WBP262176 WLL262174:WLL262176 WVH262174:WVH262176 B327706:B327708 IV327710:IV327712 SR327710:SR327712 ACN327710:ACN327712 AMJ327710:AMJ327712 AWF327710:AWF327712 BGB327710:BGB327712 BPX327710:BPX327712 BZT327710:BZT327712 CJP327710:CJP327712 CTL327710:CTL327712 DDH327710:DDH327712 DND327710:DND327712 DWZ327710:DWZ327712 EGV327710:EGV327712 EQR327710:EQR327712 FAN327710:FAN327712 FKJ327710:FKJ327712 FUF327710:FUF327712 GEB327710:GEB327712 GNX327710:GNX327712 GXT327710:GXT327712 HHP327710:HHP327712 HRL327710:HRL327712 IBH327710:IBH327712 ILD327710:ILD327712 IUZ327710:IUZ327712 JEV327710:JEV327712 JOR327710:JOR327712 JYN327710:JYN327712 KIJ327710:KIJ327712 KSF327710:KSF327712 LCB327710:LCB327712 LLX327710:LLX327712 LVT327710:LVT327712 MFP327710:MFP327712 MPL327710:MPL327712 MZH327710:MZH327712 NJD327710:NJD327712 NSZ327710:NSZ327712 OCV327710:OCV327712 OMR327710:OMR327712 OWN327710:OWN327712 PGJ327710:PGJ327712 PQF327710:PQF327712 QAB327710:QAB327712 QJX327710:QJX327712 QTT327710:QTT327712 RDP327710:RDP327712 RNL327710:RNL327712 RXH327710:RXH327712 SHD327710:SHD327712 SQZ327710:SQZ327712 TAV327710:TAV327712 TKR327710:TKR327712 TUN327710:TUN327712 UEJ327710:UEJ327712 UOF327710:UOF327712 UYB327710:UYB327712 VHX327710:VHX327712 VRT327710:VRT327712 WBP327710:WBP327712 WLL327710:WLL327712 WVH327710:WVH327712 B393242:B393244 IV393246:IV393248 SR393246:SR393248 ACN393246:ACN393248 AMJ393246:AMJ393248 AWF393246:AWF393248 BGB393246:BGB393248 BPX393246:BPX393248 BZT393246:BZT393248 CJP393246:CJP393248 CTL393246:CTL393248 DDH393246:DDH393248 DND393246:DND393248 DWZ393246:DWZ393248 EGV393246:EGV393248 EQR393246:EQR393248 FAN393246:FAN393248 FKJ393246:FKJ393248 FUF393246:FUF393248 GEB393246:GEB393248 GNX393246:GNX393248 GXT393246:GXT393248 HHP393246:HHP393248 HRL393246:HRL393248 IBH393246:IBH393248 ILD393246:ILD393248 IUZ393246:IUZ393248 JEV393246:JEV393248 JOR393246:JOR393248 JYN393246:JYN393248 KIJ393246:KIJ393248 KSF393246:KSF393248 LCB393246:LCB393248 LLX393246:LLX393248 LVT393246:LVT393248 MFP393246:MFP393248 MPL393246:MPL393248 MZH393246:MZH393248 NJD393246:NJD393248 NSZ393246:NSZ393248 OCV393246:OCV393248 OMR393246:OMR393248 OWN393246:OWN393248 PGJ393246:PGJ393248 PQF393246:PQF393248 QAB393246:QAB393248 QJX393246:QJX393248 QTT393246:QTT393248 RDP393246:RDP393248 RNL393246:RNL393248 RXH393246:RXH393248 SHD393246:SHD393248 SQZ393246:SQZ393248 TAV393246:TAV393248 TKR393246:TKR393248 TUN393246:TUN393248 UEJ393246:UEJ393248 UOF393246:UOF393248 UYB393246:UYB393248 VHX393246:VHX393248 VRT393246:VRT393248 WBP393246:WBP393248 WLL393246:WLL393248 WVH393246:WVH393248 B458778:B458780 IV458782:IV458784 SR458782:SR458784 ACN458782:ACN458784 AMJ458782:AMJ458784 AWF458782:AWF458784 BGB458782:BGB458784 BPX458782:BPX458784 BZT458782:BZT458784 CJP458782:CJP458784 CTL458782:CTL458784 DDH458782:DDH458784 DND458782:DND458784 DWZ458782:DWZ458784 EGV458782:EGV458784 EQR458782:EQR458784 FAN458782:FAN458784 FKJ458782:FKJ458784 FUF458782:FUF458784 GEB458782:GEB458784 GNX458782:GNX458784 GXT458782:GXT458784 HHP458782:HHP458784 HRL458782:HRL458784 IBH458782:IBH458784 ILD458782:ILD458784 IUZ458782:IUZ458784 JEV458782:JEV458784 JOR458782:JOR458784 JYN458782:JYN458784 KIJ458782:KIJ458784 KSF458782:KSF458784 LCB458782:LCB458784 LLX458782:LLX458784 LVT458782:LVT458784 MFP458782:MFP458784 MPL458782:MPL458784 MZH458782:MZH458784 NJD458782:NJD458784 NSZ458782:NSZ458784 OCV458782:OCV458784 OMR458782:OMR458784 OWN458782:OWN458784 PGJ458782:PGJ458784 PQF458782:PQF458784 QAB458782:QAB458784 QJX458782:QJX458784 QTT458782:QTT458784 RDP458782:RDP458784 RNL458782:RNL458784 RXH458782:RXH458784 SHD458782:SHD458784 SQZ458782:SQZ458784 TAV458782:TAV458784 TKR458782:TKR458784 TUN458782:TUN458784 UEJ458782:UEJ458784 UOF458782:UOF458784 UYB458782:UYB458784 VHX458782:VHX458784 VRT458782:VRT458784 WBP458782:WBP458784 WLL458782:WLL458784 WVH458782:WVH458784 B524314:B524316 IV524318:IV524320 SR524318:SR524320 ACN524318:ACN524320 AMJ524318:AMJ524320 AWF524318:AWF524320 BGB524318:BGB524320 BPX524318:BPX524320 BZT524318:BZT524320 CJP524318:CJP524320 CTL524318:CTL524320 DDH524318:DDH524320 DND524318:DND524320 DWZ524318:DWZ524320 EGV524318:EGV524320 EQR524318:EQR524320 FAN524318:FAN524320 FKJ524318:FKJ524320 FUF524318:FUF524320 GEB524318:GEB524320 GNX524318:GNX524320 GXT524318:GXT524320 HHP524318:HHP524320 HRL524318:HRL524320 IBH524318:IBH524320 ILD524318:ILD524320 IUZ524318:IUZ524320 JEV524318:JEV524320 JOR524318:JOR524320 JYN524318:JYN524320 KIJ524318:KIJ524320 KSF524318:KSF524320 LCB524318:LCB524320 LLX524318:LLX524320 LVT524318:LVT524320 MFP524318:MFP524320 MPL524318:MPL524320 MZH524318:MZH524320 NJD524318:NJD524320 NSZ524318:NSZ524320 OCV524318:OCV524320 OMR524318:OMR524320 OWN524318:OWN524320 PGJ524318:PGJ524320 PQF524318:PQF524320 QAB524318:QAB524320 QJX524318:QJX524320 QTT524318:QTT524320 RDP524318:RDP524320 RNL524318:RNL524320 RXH524318:RXH524320 SHD524318:SHD524320 SQZ524318:SQZ524320 TAV524318:TAV524320 TKR524318:TKR524320 TUN524318:TUN524320 UEJ524318:UEJ524320 UOF524318:UOF524320 UYB524318:UYB524320 VHX524318:VHX524320 VRT524318:VRT524320 WBP524318:WBP524320 WLL524318:WLL524320 WVH524318:WVH524320 B589850:B589852 IV589854:IV589856 SR589854:SR589856 ACN589854:ACN589856 AMJ589854:AMJ589856 AWF589854:AWF589856 BGB589854:BGB589856 BPX589854:BPX589856 BZT589854:BZT589856 CJP589854:CJP589856 CTL589854:CTL589856 DDH589854:DDH589856 DND589854:DND589856 DWZ589854:DWZ589856 EGV589854:EGV589856 EQR589854:EQR589856 FAN589854:FAN589856 FKJ589854:FKJ589856 FUF589854:FUF589856 GEB589854:GEB589856 GNX589854:GNX589856 GXT589854:GXT589856 HHP589854:HHP589856 HRL589854:HRL589856 IBH589854:IBH589856 ILD589854:ILD589856 IUZ589854:IUZ589856 JEV589854:JEV589856 JOR589854:JOR589856 JYN589854:JYN589856 KIJ589854:KIJ589856 KSF589854:KSF589856 LCB589854:LCB589856 LLX589854:LLX589856 LVT589854:LVT589856 MFP589854:MFP589856 MPL589854:MPL589856 MZH589854:MZH589856 NJD589854:NJD589856 NSZ589854:NSZ589856 OCV589854:OCV589856 OMR589854:OMR589856 OWN589854:OWN589856 PGJ589854:PGJ589856 PQF589854:PQF589856 QAB589854:QAB589856 QJX589854:QJX589856 QTT589854:QTT589856 RDP589854:RDP589856 RNL589854:RNL589856 RXH589854:RXH589856 SHD589854:SHD589856 SQZ589854:SQZ589856 TAV589854:TAV589856 TKR589854:TKR589856 TUN589854:TUN589856 UEJ589854:UEJ589856 UOF589854:UOF589856 UYB589854:UYB589856 VHX589854:VHX589856 VRT589854:VRT589856 WBP589854:WBP589856 WLL589854:WLL589856 WVH589854:WVH589856 B655386:B655388 IV655390:IV655392 SR655390:SR655392 ACN655390:ACN655392 AMJ655390:AMJ655392 AWF655390:AWF655392 BGB655390:BGB655392 BPX655390:BPX655392 BZT655390:BZT655392 CJP655390:CJP655392 CTL655390:CTL655392 DDH655390:DDH655392 DND655390:DND655392 DWZ655390:DWZ655392 EGV655390:EGV655392 EQR655390:EQR655392 FAN655390:FAN655392 FKJ655390:FKJ655392 FUF655390:FUF655392 GEB655390:GEB655392 GNX655390:GNX655392 GXT655390:GXT655392 HHP655390:HHP655392 HRL655390:HRL655392 IBH655390:IBH655392 ILD655390:ILD655392 IUZ655390:IUZ655392 JEV655390:JEV655392 JOR655390:JOR655392 JYN655390:JYN655392 KIJ655390:KIJ655392 KSF655390:KSF655392 LCB655390:LCB655392 LLX655390:LLX655392 LVT655390:LVT655392 MFP655390:MFP655392 MPL655390:MPL655392 MZH655390:MZH655392 NJD655390:NJD655392 NSZ655390:NSZ655392 OCV655390:OCV655392 OMR655390:OMR655392 OWN655390:OWN655392 PGJ655390:PGJ655392 PQF655390:PQF655392 QAB655390:QAB655392 QJX655390:QJX655392 QTT655390:QTT655392 RDP655390:RDP655392 RNL655390:RNL655392 RXH655390:RXH655392 SHD655390:SHD655392 SQZ655390:SQZ655392 TAV655390:TAV655392 TKR655390:TKR655392 TUN655390:TUN655392 UEJ655390:UEJ655392 UOF655390:UOF655392 UYB655390:UYB655392 VHX655390:VHX655392 VRT655390:VRT655392 WBP655390:WBP655392 WLL655390:WLL655392 WVH655390:WVH655392 B720922:B720924 IV720926:IV720928 SR720926:SR720928 ACN720926:ACN720928 AMJ720926:AMJ720928 AWF720926:AWF720928 BGB720926:BGB720928 BPX720926:BPX720928 BZT720926:BZT720928 CJP720926:CJP720928 CTL720926:CTL720928 DDH720926:DDH720928 DND720926:DND720928 DWZ720926:DWZ720928 EGV720926:EGV720928 EQR720926:EQR720928 FAN720926:FAN720928 FKJ720926:FKJ720928 FUF720926:FUF720928 GEB720926:GEB720928 GNX720926:GNX720928 GXT720926:GXT720928 HHP720926:HHP720928 HRL720926:HRL720928 IBH720926:IBH720928 ILD720926:ILD720928 IUZ720926:IUZ720928 JEV720926:JEV720928 JOR720926:JOR720928 JYN720926:JYN720928 KIJ720926:KIJ720928 KSF720926:KSF720928 LCB720926:LCB720928 LLX720926:LLX720928 LVT720926:LVT720928 MFP720926:MFP720928 MPL720926:MPL720928 MZH720926:MZH720928 NJD720926:NJD720928 NSZ720926:NSZ720928 OCV720926:OCV720928 OMR720926:OMR720928 OWN720926:OWN720928 PGJ720926:PGJ720928 PQF720926:PQF720928 QAB720926:QAB720928 QJX720926:QJX720928 QTT720926:QTT720928 RDP720926:RDP720928 RNL720926:RNL720928 RXH720926:RXH720928 SHD720926:SHD720928 SQZ720926:SQZ720928 TAV720926:TAV720928 TKR720926:TKR720928 TUN720926:TUN720928 UEJ720926:UEJ720928 UOF720926:UOF720928 UYB720926:UYB720928 VHX720926:VHX720928 VRT720926:VRT720928 WBP720926:WBP720928 WLL720926:WLL720928 WVH720926:WVH720928 B786458:B786460 IV786462:IV786464 SR786462:SR786464 ACN786462:ACN786464 AMJ786462:AMJ786464 AWF786462:AWF786464 BGB786462:BGB786464 BPX786462:BPX786464 BZT786462:BZT786464 CJP786462:CJP786464 CTL786462:CTL786464 DDH786462:DDH786464 DND786462:DND786464 DWZ786462:DWZ786464 EGV786462:EGV786464 EQR786462:EQR786464 FAN786462:FAN786464 FKJ786462:FKJ786464 FUF786462:FUF786464 GEB786462:GEB786464 GNX786462:GNX786464 GXT786462:GXT786464 HHP786462:HHP786464 HRL786462:HRL786464 IBH786462:IBH786464 ILD786462:ILD786464 IUZ786462:IUZ786464 JEV786462:JEV786464 JOR786462:JOR786464 JYN786462:JYN786464 KIJ786462:KIJ786464 KSF786462:KSF786464 LCB786462:LCB786464 LLX786462:LLX786464 LVT786462:LVT786464 MFP786462:MFP786464 MPL786462:MPL786464 MZH786462:MZH786464 NJD786462:NJD786464 NSZ786462:NSZ786464 OCV786462:OCV786464 OMR786462:OMR786464 OWN786462:OWN786464 PGJ786462:PGJ786464 PQF786462:PQF786464 QAB786462:QAB786464 QJX786462:QJX786464 QTT786462:QTT786464 RDP786462:RDP786464 RNL786462:RNL786464 RXH786462:RXH786464 SHD786462:SHD786464 SQZ786462:SQZ786464 TAV786462:TAV786464 TKR786462:TKR786464 TUN786462:TUN786464 UEJ786462:UEJ786464 UOF786462:UOF786464 UYB786462:UYB786464 VHX786462:VHX786464 VRT786462:VRT786464 WBP786462:WBP786464 WLL786462:WLL786464 WVH786462:WVH786464 B851994:B851996 IV851998:IV852000 SR851998:SR852000 ACN851998:ACN852000 AMJ851998:AMJ852000 AWF851998:AWF852000 BGB851998:BGB852000 BPX851998:BPX852000 BZT851998:BZT852000 CJP851998:CJP852000 CTL851998:CTL852000 DDH851998:DDH852000 DND851998:DND852000 DWZ851998:DWZ852000 EGV851998:EGV852000 EQR851998:EQR852000 FAN851998:FAN852000 FKJ851998:FKJ852000 FUF851998:FUF852000 GEB851998:GEB852000 GNX851998:GNX852000 GXT851998:GXT852000 HHP851998:HHP852000 HRL851998:HRL852000 IBH851998:IBH852000 ILD851998:ILD852000 IUZ851998:IUZ852000 JEV851998:JEV852000 JOR851998:JOR852000 JYN851998:JYN852000 KIJ851998:KIJ852000 KSF851998:KSF852000 LCB851998:LCB852000 LLX851998:LLX852000 LVT851998:LVT852000 MFP851998:MFP852000 MPL851998:MPL852000 MZH851998:MZH852000 NJD851998:NJD852000 NSZ851998:NSZ852000 OCV851998:OCV852000 OMR851998:OMR852000 OWN851998:OWN852000 PGJ851998:PGJ852000 PQF851998:PQF852000 QAB851998:QAB852000 QJX851998:QJX852000 QTT851998:QTT852000 RDP851998:RDP852000 RNL851998:RNL852000 RXH851998:RXH852000 SHD851998:SHD852000 SQZ851998:SQZ852000 TAV851998:TAV852000 TKR851998:TKR852000 TUN851998:TUN852000 UEJ851998:UEJ852000 UOF851998:UOF852000 UYB851998:UYB852000 VHX851998:VHX852000 VRT851998:VRT852000 WBP851998:WBP852000 WLL851998:WLL852000 WVH851998:WVH852000 B917530:B917532 IV917534:IV917536 SR917534:SR917536 ACN917534:ACN917536 AMJ917534:AMJ917536 AWF917534:AWF917536 BGB917534:BGB917536 BPX917534:BPX917536 BZT917534:BZT917536 CJP917534:CJP917536 CTL917534:CTL917536 DDH917534:DDH917536 DND917534:DND917536 DWZ917534:DWZ917536 EGV917534:EGV917536 EQR917534:EQR917536 FAN917534:FAN917536 FKJ917534:FKJ917536 FUF917534:FUF917536 GEB917534:GEB917536 GNX917534:GNX917536 GXT917534:GXT917536 HHP917534:HHP917536 HRL917534:HRL917536 IBH917534:IBH917536 ILD917534:ILD917536 IUZ917534:IUZ917536 JEV917534:JEV917536 JOR917534:JOR917536 JYN917534:JYN917536 KIJ917534:KIJ917536 KSF917534:KSF917536 LCB917534:LCB917536 LLX917534:LLX917536 LVT917534:LVT917536 MFP917534:MFP917536 MPL917534:MPL917536 MZH917534:MZH917536 NJD917534:NJD917536 NSZ917534:NSZ917536 OCV917534:OCV917536 OMR917534:OMR917536 OWN917534:OWN917536 PGJ917534:PGJ917536 PQF917534:PQF917536 QAB917534:QAB917536 QJX917534:QJX917536 QTT917534:QTT917536 RDP917534:RDP917536 RNL917534:RNL917536 RXH917534:RXH917536 SHD917534:SHD917536 SQZ917534:SQZ917536 TAV917534:TAV917536 TKR917534:TKR917536 TUN917534:TUN917536 UEJ917534:UEJ917536 UOF917534:UOF917536 UYB917534:UYB917536 VHX917534:VHX917536 VRT917534:VRT917536 WBP917534:WBP917536 WLL917534:WLL917536 WVH917534:WVH917536 B983066:B983068 IV983070:IV983072 SR983070:SR983072 ACN983070:ACN983072 AMJ983070:AMJ983072 AWF983070:AWF983072 BGB983070:BGB983072 BPX983070:BPX983072 BZT983070:BZT983072 CJP983070:CJP983072 CTL983070:CTL983072 DDH983070:DDH983072 DND983070:DND983072 DWZ983070:DWZ983072 EGV983070:EGV983072 EQR983070:EQR983072 FAN983070:FAN983072 FKJ983070:FKJ983072 FUF983070:FUF983072 GEB983070:GEB983072 GNX983070:GNX983072 GXT983070:GXT983072 HHP983070:HHP983072 HRL983070:HRL983072 IBH983070:IBH983072 ILD983070:ILD983072 IUZ983070:IUZ983072 JEV983070:JEV983072 JOR983070:JOR983072 JYN983070:JYN983072 KIJ983070:KIJ983072 KSF983070:KSF983072 LCB983070:LCB983072 LLX983070:LLX983072 LVT983070:LVT983072 MFP983070:MFP983072 MPL983070:MPL983072 MZH983070:MZH983072 NJD983070:NJD983072 NSZ983070:NSZ983072 OCV983070:OCV983072 OMR983070:OMR983072 OWN983070:OWN983072 PGJ983070:PGJ983072 PQF983070:PQF983072 QAB983070:QAB983072 QJX983070:QJX983072 QTT983070:QTT983072 RDP983070:RDP983072 RNL983070:RNL983072 RXH983070:RXH983072 SHD983070:SHD983072 SQZ983070:SQZ983072 TAV983070:TAV983072 TKR983070:TKR983072 TUN983070:TUN983072 UEJ983070:UEJ983072 UOF983070:UOF983072 UYB983070:UYB983072 VHX983070:VHX983072 VRT983070:VRT983072 WBP983070:WBP983072 WLL983070:WLL983072 WVH983070:WVH983072 B20:B23 IV22:IV25 SR22:SR25 ACN22:ACN25 AMJ22:AMJ25 AWF22:AWF25 BGB22:BGB25 BPX22:BPX25 BZT22:BZT25 CJP22:CJP25 CTL22:CTL25 DDH22:DDH25 DND22:DND25 DWZ22:DWZ25 EGV22:EGV25 EQR22:EQR25 FAN22:FAN25 FKJ22:FKJ25 FUF22:FUF25 GEB22:GEB25 GNX22:GNX25 GXT22:GXT25 HHP22:HHP25 HRL22:HRL25 IBH22:IBH25 ILD22:ILD25 IUZ22:IUZ25 JEV22:JEV25 JOR22:JOR25 JYN22:JYN25 KIJ22:KIJ25 KSF22:KSF25 LCB22:LCB25 LLX22:LLX25 LVT22:LVT25 MFP22:MFP25 MPL22:MPL25 MZH22:MZH25 NJD22:NJD25 NSZ22:NSZ25 OCV22:OCV25 OMR22:OMR25 OWN22:OWN25 PGJ22:PGJ25 PQF22:PQF25 QAB22:QAB25 QJX22:QJX25 QTT22:QTT25 RDP22:RDP25 RNL22:RNL25 RXH22:RXH25 SHD22:SHD25 SQZ22:SQZ25 TAV22:TAV25 TKR22:TKR25 TUN22:TUN25 UEJ22:UEJ25 UOF22:UOF25 UYB22:UYB25 VHX22:VHX25 VRT22:VRT25 WBP22:WBP25 WLL22:WLL25 WVH22:WVH25 B65554:B65557 IV65558:IV65561 SR65558:SR65561 ACN65558:ACN65561 AMJ65558:AMJ65561 AWF65558:AWF65561 BGB65558:BGB65561 BPX65558:BPX65561 BZT65558:BZT65561 CJP65558:CJP65561 CTL65558:CTL65561 DDH65558:DDH65561 DND65558:DND65561 DWZ65558:DWZ65561 EGV65558:EGV65561 EQR65558:EQR65561 FAN65558:FAN65561 FKJ65558:FKJ65561 FUF65558:FUF65561 GEB65558:GEB65561 GNX65558:GNX65561 GXT65558:GXT65561 HHP65558:HHP65561 HRL65558:HRL65561 IBH65558:IBH65561 ILD65558:ILD65561 IUZ65558:IUZ65561 JEV65558:JEV65561 JOR65558:JOR65561 JYN65558:JYN65561 KIJ65558:KIJ65561 KSF65558:KSF65561 LCB65558:LCB65561 LLX65558:LLX65561 LVT65558:LVT65561 MFP65558:MFP65561 MPL65558:MPL65561 MZH65558:MZH65561 NJD65558:NJD65561 NSZ65558:NSZ65561 OCV65558:OCV65561 OMR65558:OMR65561 OWN65558:OWN65561 PGJ65558:PGJ65561 PQF65558:PQF65561 QAB65558:QAB65561 QJX65558:QJX65561 QTT65558:QTT65561 RDP65558:RDP65561 RNL65558:RNL65561 RXH65558:RXH65561 SHD65558:SHD65561 SQZ65558:SQZ65561 TAV65558:TAV65561 TKR65558:TKR65561 TUN65558:TUN65561 UEJ65558:UEJ65561 UOF65558:UOF65561 UYB65558:UYB65561 VHX65558:VHX65561 VRT65558:VRT65561 WBP65558:WBP65561 WLL65558:WLL65561 WVH65558:WVH65561 B131090:B131093 IV131094:IV131097 SR131094:SR131097 ACN131094:ACN131097 AMJ131094:AMJ131097 AWF131094:AWF131097 BGB131094:BGB131097 BPX131094:BPX131097 BZT131094:BZT131097 CJP131094:CJP131097 CTL131094:CTL131097 DDH131094:DDH131097 DND131094:DND131097 DWZ131094:DWZ131097 EGV131094:EGV131097 EQR131094:EQR131097 FAN131094:FAN131097 FKJ131094:FKJ131097 FUF131094:FUF131097 GEB131094:GEB131097 GNX131094:GNX131097 GXT131094:GXT131097 HHP131094:HHP131097 HRL131094:HRL131097 IBH131094:IBH131097 ILD131094:ILD131097 IUZ131094:IUZ131097 JEV131094:JEV131097 JOR131094:JOR131097 JYN131094:JYN131097 KIJ131094:KIJ131097 KSF131094:KSF131097 LCB131094:LCB131097 LLX131094:LLX131097 LVT131094:LVT131097 MFP131094:MFP131097 MPL131094:MPL131097 MZH131094:MZH131097 NJD131094:NJD131097 NSZ131094:NSZ131097 OCV131094:OCV131097 OMR131094:OMR131097 OWN131094:OWN131097 PGJ131094:PGJ131097 PQF131094:PQF131097 QAB131094:QAB131097 QJX131094:QJX131097 QTT131094:QTT131097 RDP131094:RDP131097 RNL131094:RNL131097 RXH131094:RXH131097 SHD131094:SHD131097 SQZ131094:SQZ131097 TAV131094:TAV131097 TKR131094:TKR131097 TUN131094:TUN131097 UEJ131094:UEJ131097 UOF131094:UOF131097 UYB131094:UYB131097 VHX131094:VHX131097 VRT131094:VRT131097 WBP131094:WBP131097 WLL131094:WLL131097 WVH131094:WVH131097 B196626:B196629 IV196630:IV196633 SR196630:SR196633 ACN196630:ACN196633 AMJ196630:AMJ196633 AWF196630:AWF196633 BGB196630:BGB196633 BPX196630:BPX196633 BZT196630:BZT196633 CJP196630:CJP196633 CTL196630:CTL196633 DDH196630:DDH196633 DND196630:DND196633 DWZ196630:DWZ196633 EGV196630:EGV196633 EQR196630:EQR196633 FAN196630:FAN196633 FKJ196630:FKJ196633 FUF196630:FUF196633 GEB196630:GEB196633 GNX196630:GNX196633 GXT196630:GXT196633 HHP196630:HHP196633 HRL196630:HRL196633 IBH196630:IBH196633 ILD196630:ILD196633 IUZ196630:IUZ196633 JEV196630:JEV196633 JOR196630:JOR196633 JYN196630:JYN196633 KIJ196630:KIJ196633 KSF196630:KSF196633 LCB196630:LCB196633 LLX196630:LLX196633 LVT196630:LVT196633 MFP196630:MFP196633 MPL196630:MPL196633 MZH196630:MZH196633 NJD196630:NJD196633 NSZ196630:NSZ196633 OCV196630:OCV196633 OMR196630:OMR196633 OWN196630:OWN196633 PGJ196630:PGJ196633 PQF196630:PQF196633 QAB196630:QAB196633 QJX196630:QJX196633 QTT196630:QTT196633 RDP196630:RDP196633 RNL196630:RNL196633 RXH196630:RXH196633 SHD196630:SHD196633 SQZ196630:SQZ196633 TAV196630:TAV196633 TKR196630:TKR196633 TUN196630:TUN196633 UEJ196630:UEJ196633 UOF196630:UOF196633 UYB196630:UYB196633 VHX196630:VHX196633 VRT196630:VRT196633 WBP196630:WBP196633 WLL196630:WLL196633 WVH196630:WVH196633 B262162:B262165 IV262166:IV262169 SR262166:SR262169 ACN262166:ACN262169 AMJ262166:AMJ262169 AWF262166:AWF262169 BGB262166:BGB262169 BPX262166:BPX262169 BZT262166:BZT262169 CJP262166:CJP262169 CTL262166:CTL262169 DDH262166:DDH262169 DND262166:DND262169 DWZ262166:DWZ262169 EGV262166:EGV262169 EQR262166:EQR262169 FAN262166:FAN262169 FKJ262166:FKJ262169 FUF262166:FUF262169 GEB262166:GEB262169 GNX262166:GNX262169 GXT262166:GXT262169 HHP262166:HHP262169 HRL262166:HRL262169 IBH262166:IBH262169 ILD262166:ILD262169 IUZ262166:IUZ262169 JEV262166:JEV262169 JOR262166:JOR262169 JYN262166:JYN262169 KIJ262166:KIJ262169 KSF262166:KSF262169 LCB262166:LCB262169 LLX262166:LLX262169 LVT262166:LVT262169 MFP262166:MFP262169 MPL262166:MPL262169 MZH262166:MZH262169 NJD262166:NJD262169 NSZ262166:NSZ262169 OCV262166:OCV262169 OMR262166:OMR262169 OWN262166:OWN262169 PGJ262166:PGJ262169 PQF262166:PQF262169 QAB262166:QAB262169 QJX262166:QJX262169 QTT262166:QTT262169 RDP262166:RDP262169 RNL262166:RNL262169 RXH262166:RXH262169 SHD262166:SHD262169 SQZ262166:SQZ262169 TAV262166:TAV262169 TKR262166:TKR262169 TUN262166:TUN262169 UEJ262166:UEJ262169 UOF262166:UOF262169 UYB262166:UYB262169 VHX262166:VHX262169 VRT262166:VRT262169 WBP262166:WBP262169 WLL262166:WLL262169 WVH262166:WVH262169 B327698:B327701 IV327702:IV327705 SR327702:SR327705 ACN327702:ACN327705 AMJ327702:AMJ327705 AWF327702:AWF327705 BGB327702:BGB327705 BPX327702:BPX327705 BZT327702:BZT327705 CJP327702:CJP327705 CTL327702:CTL327705 DDH327702:DDH327705 DND327702:DND327705 DWZ327702:DWZ327705 EGV327702:EGV327705 EQR327702:EQR327705 FAN327702:FAN327705 FKJ327702:FKJ327705 FUF327702:FUF327705 GEB327702:GEB327705 GNX327702:GNX327705 GXT327702:GXT327705 HHP327702:HHP327705 HRL327702:HRL327705 IBH327702:IBH327705 ILD327702:ILD327705 IUZ327702:IUZ327705 JEV327702:JEV327705 JOR327702:JOR327705 JYN327702:JYN327705 KIJ327702:KIJ327705 KSF327702:KSF327705 LCB327702:LCB327705 LLX327702:LLX327705 LVT327702:LVT327705 MFP327702:MFP327705 MPL327702:MPL327705 MZH327702:MZH327705 NJD327702:NJD327705 NSZ327702:NSZ327705 OCV327702:OCV327705 OMR327702:OMR327705 OWN327702:OWN327705 PGJ327702:PGJ327705 PQF327702:PQF327705 QAB327702:QAB327705 QJX327702:QJX327705 QTT327702:QTT327705 RDP327702:RDP327705 RNL327702:RNL327705 RXH327702:RXH327705 SHD327702:SHD327705 SQZ327702:SQZ327705 TAV327702:TAV327705 TKR327702:TKR327705 TUN327702:TUN327705 UEJ327702:UEJ327705 UOF327702:UOF327705 UYB327702:UYB327705 VHX327702:VHX327705 VRT327702:VRT327705 WBP327702:WBP327705 WLL327702:WLL327705 WVH327702:WVH327705 B393234:B393237 IV393238:IV393241 SR393238:SR393241 ACN393238:ACN393241 AMJ393238:AMJ393241 AWF393238:AWF393241 BGB393238:BGB393241 BPX393238:BPX393241 BZT393238:BZT393241 CJP393238:CJP393241 CTL393238:CTL393241 DDH393238:DDH393241 DND393238:DND393241 DWZ393238:DWZ393241 EGV393238:EGV393241 EQR393238:EQR393241 FAN393238:FAN393241 FKJ393238:FKJ393241 FUF393238:FUF393241 GEB393238:GEB393241 GNX393238:GNX393241 GXT393238:GXT393241 HHP393238:HHP393241 HRL393238:HRL393241 IBH393238:IBH393241 ILD393238:ILD393241 IUZ393238:IUZ393241 JEV393238:JEV393241 JOR393238:JOR393241 JYN393238:JYN393241 KIJ393238:KIJ393241 KSF393238:KSF393241 LCB393238:LCB393241 LLX393238:LLX393241 LVT393238:LVT393241 MFP393238:MFP393241 MPL393238:MPL393241 MZH393238:MZH393241 NJD393238:NJD393241 NSZ393238:NSZ393241 OCV393238:OCV393241 OMR393238:OMR393241 OWN393238:OWN393241 PGJ393238:PGJ393241 PQF393238:PQF393241 QAB393238:QAB393241 QJX393238:QJX393241 QTT393238:QTT393241 RDP393238:RDP393241 RNL393238:RNL393241 RXH393238:RXH393241 SHD393238:SHD393241 SQZ393238:SQZ393241 TAV393238:TAV393241 TKR393238:TKR393241 TUN393238:TUN393241 UEJ393238:UEJ393241 UOF393238:UOF393241 UYB393238:UYB393241 VHX393238:VHX393241 VRT393238:VRT393241 WBP393238:WBP393241 WLL393238:WLL393241 WVH393238:WVH393241 B458770:B458773 IV458774:IV458777 SR458774:SR458777 ACN458774:ACN458777 AMJ458774:AMJ458777 AWF458774:AWF458777 BGB458774:BGB458777 BPX458774:BPX458777 BZT458774:BZT458777 CJP458774:CJP458777 CTL458774:CTL458777 DDH458774:DDH458777 DND458774:DND458777 DWZ458774:DWZ458777 EGV458774:EGV458777 EQR458774:EQR458777 FAN458774:FAN458777 FKJ458774:FKJ458777 FUF458774:FUF458777 GEB458774:GEB458777 GNX458774:GNX458777 GXT458774:GXT458777 HHP458774:HHP458777 HRL458774:HRL458777 IBH458774:IBH458777 ILD458774:ILD458777 IUZ458774:IUZ458777 JEV458774:JEV458777 JOR458774:JOR458777 JYN458774:JYN458777 KIJ458774:KIJ458777 KSF458774:KSF458777 LCB458774:LCB458777 LLX458774:LLX458777 LVT458774:LVT458777 MFP458774:MFP458777 MPL458774:MPL458777 MZH458774:MZH458777 NJD458774:NJD458777 NSZ458774:NSZ458777 OCV458774:OCV458777 OMR458774:OMR458777 OWN458774:OWN458777 PGJ458774:PGJ458777 PQF458774:PQF458777 QAB458774:QAB458777 QJX458774:QJX458777 QTT458774:QTT458777 RDP458774:RDP458777 RNL458774:RNL458777 RXH458774:RXH458777 SHD458774:SHD458777 SQZ458774:SQZ458777 TAV458774:TAV458777 TKR458774:TKR458777 TUN458774:TUN458777 UEJ458774:UEJ458777 UOF458774:UOF458777 UYB458774:UYB458777 VHX458774:VHX458777 VRT458774:VRT458777 WBP458774:WBP458777 WLL458774:WLL458777 WVH458774:WVH458777 B524306:B524309 IV524310:IV524313 SR524310:SR524313 ACN524310:ACN524313 AMJ524310:AMJ524313 AWF524310:AWF524313 BGB524310:BGB524313 BPX524310:BPX524313 BZT524310:BZT524313 CJP524310:CJP524313 CTL524310:CTL524313 DDH524310:DDH524313 DND524310:DND524313 DWZ524310:DWZ524313 EGV524310:EGV524313 EQR524310:EQR524313 FAN524310:FAN524313 FKJ524310:FKJ524313 FUF524310:FUF524313 GEB524310:GEB524313 GNX524310:GNX524313 GXT524310:GXT524313 HHP524310:HHP524313 HRL524310:HRL524313 IBH524310:IBH524313 ILD524310:ILD524313 IUZ524310:IUZ524313 JEV524310:JEV524313 JOR524310:JOR524313 JYN524310:JYN524313 KIJ524310:KIJ524313 KSF524310:KSF524313 LCB524310:LCB524313 LLX524310:LLX524313 LVT524310:LVT524313 MFP524310:MFP524313 MPL524310:MPL524313 MZH524310:MZH524313 NJD524310:NJD524313 NSZ524310:NSZ524313 OCV524310:OCV524313 OMR524310:OMR524313 OWN524310:OWN524313 PGJ524310:PGJ524313 PQF524310:PQF524313 QAB524310:QAB524313 QJX524310:QJX524313 QTT524310:QTT524313 RDP524310:RDP524313 RNL524310:RNL524313 RXH524310:RXH524313 SHD524310:SHD524313 SQZ524310:SQZ524313 TAV524310:TAV524313 TKR524310:TKR524313 TUN524310:TUN524313 UEJ524310:UEJ524313 UOF524310:UOF524313 UYB524310:UYB524313 VHX524310:VHX524313 VRT524310:VRT524313 WBP524310:WBP524313 WLL524310:WLL524313 WVH524310:WVH524313 B589842:B589845 IV589846:IV589849 SR589846:SR589849 ACN589846:ACN589849 AMJ589846:AMJ589849 AWF589846:AWF589849 BGB589846:BGB589849 BPX589846:BPX589849 BZT589846:BZT589849 CJP589846:CJP589849 CTL589846:CTL589849 DDH589846:DDH589849 DND589846:DND589849 DWZ589846:DWZ589849 EGV589846:EGV589849 EQR589846:EQR589849 FAN589846:FAN589849 FKJ589846:FKJ589849 FUF589846:FUF589849 GEB589846:GEB589849 GNX589846:GNX589849 GXT589846:GXT589849 HHP589846:HHP589849 HRL589846:HRL589849 IBH589846:IBH589849 ILD589846:ILD589849 IUZ589846:IUZ589849 JEV589846:JEV589849 JOR589846:JOR589849 JYN589846:JYN589849 KIJ589846:KIJ589849 KSF589846:KSF589849 LCB589846:LCB589849 LLX589846:LLX589849 LVT589846:LVT589849 MFP589846:MFP589849 MPL589846:MPL589849 MZH589846:MZH589849 NJD589846:NJD589849 NSZ589846:NSZ589849 OCV589846:OCV589849 OMR589846:OMR589849 OWN589846:OWN589849 PGJ589846:PGJ589849 PQF589846:PQF589849 QAB589846:QAB589849 QJX589846:QJX589849 QTT589846:QTT589849 RDP589846:RDP589849 RNL589846:RNL589849 RXH589846:RXH589849 SHD589846:SHD589849 SQZ589846:SQZ589849 TAV589846:TAV589849 TKR589846:TKR589849 TUN589846:TUN589849 UEJ589846:UEJ589849 UOF589846:UOF589849 UYB589846:UYB589849 VHX589846:VHX589849 VRT589846:VRT589849 WBP589846:WBP589849 WLL589846:WLL589849 WVH589846:WVH589849 B655378:B655381 IV655382:IV655385 SR655382:SR655385 ACN655382:ACN655385 AMJ655382:AMJ655385 AWF655382:AWF655385 BGB655382:BGB655385 BPX655382:BPX655385 BZT655382:BZT655385 CJP655382:CJP655385 CTL655382:CTL655385 DDH655382:DDH655385 DND655382:DND655385 DWZ655382:DWZ655385 EGV655382:EGV655385 EQR655382:EQR655385 FAN655382:FAN655385 FKJ655382:FKJ655385 FUF655382:FUF655385 GEB655382:GEB655385 GNX655382:GNX655385 GXT655382:GXT655385 HHP655382:HHP655385 HRL655382:HRL655385 IBH655382:IBH655385 ILD655382:ILD655385 IUZ655382:IUZ655385 JEV655382:JEV655385 JOR655382:JOR655385 JYN655382:JYN655385 KIJ655382:KIJ655385 KSF655382:KSF655385 LCB655382:LCB655385 LLX655382:LLX655385 LVT655382:LVT655385 MFP655382:MFP655385 MPL655382:MPL655385 MZH655382:MZH655385 NJD655382:NJD655385 NSZ655382:NSZ655385 OCV655382:OCV655385 OMR655382:OMR655385 OWN655382:OWN655385 PGJ655382:PGJ655385 PQF655382:PQF655385 QAB655382:QAB655385 QJX655382:QJX655385 QTT655382:QTT655385 RDP655382:RDP655385 RNL655382:RNL655385 RXH655382:RXH655385 SHD655382:SHD655385 SQZ655382:SQZ655385 TAV655382:TAV655385 TKR655382:TKR655385 TUN655382:TUN655385 UEJ655382:UEJ655385 UOF655382:UOF655385 UYB655382:UYB655385 VHX655382:VHX655385 VRT655382:VRT655385 WBP655382:WBP655385 WLL655382:WLL655385 WVH655382:WVH655385 B720914:B720917 IV720918:IV720921 SR720918:SR720921 ACN720918:ACN720921 AMJ720918:AMJ720921 AWF720918:AWF720921 BGB720918:BGB720921 BPX720918:BPX720921 BZT720918:BZT720921 CJP720918:CJP720921 CTL720918:CTL720921 DDH720918:DDH720921 DND720918:DND720921 DWZ720918:DWZ720921 EGV720918:EGV720921 EQR720918:EQR720921 FAN720918:FAN720921 FKJ720918:FKJ720921 FUF720918:FUF720921 GEB720918:GEB720921 GNX720918:GNX720921 GXT720918:GXT720921 HHP720918:HHP720921 HRL720918:HRL720921 IBH720918:IBH720921 ILD720918:ILD720921 IUZ720918:IUZ720921 JEV720918:JEV720921 JOR720918:JOR720921 JYN720918:JYN720921 KIJ720918:KIJ720921 KSF720918:KSF720921 LCB720918:LCB720921 LLX720918:LLX720921 LVT720918:LVT720921 MFP720918:MFP720921 MPL720918:MPL720921 MZH720918:MZH720921 NJD720918:NJD720921 NSZ720918:NSZ720921 OCV720918:OCV720921 OMR720918:OMR720921 OWN720918:OWN720921 PGJ720918:PGJ720921 PQF720918:PQF720921 QAB720918:QAB720921 QJX720918:QJX720921 QTT720918:QTT720921 RDP720918:RDP720921 RNL720918:RNL720921 RXH720918:RXH720921 SHD720918:SHD720921 SQZ720918:SQZ720921 TAV720918:TAV720921 TKR720918:TKR720921 TUN720918:TUN720921 UEJ720918:UEJ720921 UOF720918:UOF720921 UYB720918:UYB720921 VHX720918:VHX720921 VRT720918:VRT720921 WBP720918:WBP720921 WLL720918:WLL720921 WVH720918:WVH720921 B786450:B786453 IV786454:IV786457 SR786454:SR786457 ACN786454:ACN786457 AMJ786454:AMJ786457 AWF786454:AWF786457 BGB786454:BGB786457 BPX786454:BPX786457 BZT786454:BZT786457 CJP786454:CJP786457 CTL786454:CTL786457 DDH786454:DDH786457 DND786454:DND786457 DWZ786454:DWZ786457 EGV786454:EGV786457 EQR786454:EQR786457 FAN786454:FAN786457 FKJ786454:FKJ786457 FUF786454:FUF786457 GEB786454:GEB786457 GNX786454:GNX786457 GXT786454:GXT786457 HHP786454:HHP786457 HRL786454:HRL786457 IBH786454:IBH786457 ILD786454:ILD786457 IUZ786454:IUZ786457 JEV786454:JEV786457 JOR786454:JOR786457 JYN786454:JYN786457 KIJ786454:KIJ786457 KSF786454:KSF786457 LCB786454:LCB786457 LLX786454:LLX786457 LVT786454:LVT786457 MFP786454:MFP786457 MPL786454:MPL786457 MZH786454:MZH786457 NJD786454:NJD786457 NSZ786454:NSZ786457 OCV786454:OCV786457 OMR786454:OMR786457 OWN786454:OWN786457 PGJ786454:PGJ786457 PQF786454:PQF786457 QAB786454:QAB786457 QJX786454:QJX786457 QTT786454:QTT786457 RDP786454:RDP786457 RNL786454:RNL786457 RXH786454:RXH786457 SHD786454:SHD786457 SQZ786454:SQZ786457 TAV786454:TAV786457 TKR786454:TKR786457 TUN786454:TUN786457 UEJ786454:UEJ786457 UOF786454:UOF786457 UYB786454:UYB786457 VHX786454:VHX786457 VRT786454:VRT786457 WBP786454:WBP786457 WLL786454:WLL786457 WVH786454:WVH786457 B851986:B851989 IV851990:IV851993 SR851990:SR851993 ACN851990:ACN851993 AMJ851990:AMJ851993 AWF851990:AWF851993 BGB851990:BGB851993 BPX851990:BPX851993 BZT851990:BZT851993 CJP851990:CJP851993 CTL851990:CTL851993 DDH851990:DDH851993 DND851990:DND851993 DWZ851990:DWZ851993 EGV851990:EGV851993 EQR851990:EQR851993 FAN851990:FAN851993 FKJ851990:FKJ851993 FUF851990:FUF851993 GEB851990:GEB851993 GNX851990:GNX851993 GXT851990:GXT851993 HHP851990:HHP851993 HRL851990:HRL851993 IBH851990:IBH851993 ILD851990:ILD851993 IUZ851990:IUZ851993 JEV851990:JEV851993 JOR851990:JOR851993 JYN851990:JYN851993 KIJ851990:KIJ851993 KSF851990:KSF851993 LCB851990:LCB851993 LLX851990:LLX851993 LVT851990:LVT851993 MFP851990:MFP851993 MPL851990:MPL851993 MZH851990:MZH851993 NJD851990:NJD851993 NSZ851990:NSZ851993 OCV851990:OCV851993 OMR851990:OMR851993 OWN851990:OWN851993 PGJ851990:PGJ851993 PQF851990:PQF851993 QAB851990:QAB851993 QJX851990:QJX851993 QTT851990:QTT851993 RDP851990:RDP851993 RNL851990:RNL851993 RXH851990:RXH851993 SHD851990:SHD851993 SQZ851990:SQZ851993 TAV851990:TAV851993 TKR851990:TKR851993 TUN851990:TUN851993 UEJ851990:UEJ851993 UOF851990:UOF851993 UYB851990:UYB851993 VHX851990:VHX851993 VRT851990:VRT851993 WBP851990:WBP851993 WLL851990:WLL851993 WVH851990:WVH851993 B917522:B917525 IV917526:IV917529 SR917526:SR917529 ACN917526:ACN917529 AMJ917526:AMJ917529 AWF917526:AWF917529 BGB917526:BGB917529 BPX917526:BPX917529 BZT917526:BZT917529 CJP917526:CJP917529 CTL917526:CTL917529 DDH917526:DDH917529 DND917526:DND917529 DWZ917526:DWZ917529 EGV917526:EGV917529 EQR917526:EQR917529 FAN917526:FAN917529 FKJ917526:FKJ917529 FUF917526:FUF917529 GEB917526:GEB917529 GNX917526:GNX917529 GXT917526:GXT917529 HHP917526:HHP917529 HRL917526:HRL917529 IBH917526:IBH917529 ILD917526:ILD917529 IUZ917526:IUZ917529 JEV917526:JEV917529 JOR917526:JOR917529 JYN917526:JYN917529 KIJ917526:KIJ917529 KSF917526:KSF917529 LCB917526:LCB917529 LLX917526:LLX917529 LVT917526:LVT917529 MFP917526:MFP917529 MPL917526:MPL917529 MZH917526:MZH917529 NJD917526:NJD917529 NSZ917526:NSZ917529 OCV917526:OCV917529 OMR917526:OMR917529 OWN917526:OWN917529 PGJ917526:PGJ917529 PQF917526:PQF917529 QAB917526:QAB917529 QJX917526:QJX917529 QTT917526:QTT917529 RDP917526:RDP917529 RNL917526:RNL917529 RXH917526:RXH917529 SHD917526:SHD917529 SQZ917526:SQZ917529 TAV917526:TAV917529 TKR917526:TKR917529 TUN917526:TUN917529 UEJ917526:UEJ917529 UOF917526:UOF917529 UYB917526:UYB917529 VHX917526:VHX917529 VRT917526:VRT917529 WBP917526:WBP917529 WLL917526:WLL917529 WVH917526:WVH917529 B983058:B983061 IV983062:IV983065 SR983062:SR983065 ACN983062:ACN983065 AMJ983062:AMJ983065 AWF983062:AWF983065 BGB983062:BGB983065 BPX983062:BPX983065 BZT983062:BZT983065 CJP983062:CJP983065 CTL983062:CTL983065 DDH983062:DDH983065 DND983062:DND983065 DWZ983062:DWZ983065 EGV983062:EGV983065 EQR983062:EQR983065 FAN983062:FAN983065 FKJ983062:FKJ983065 FUF983062:FUF983065 GEB983062:GEB983065 GNX983062:GNX983065 GXT983062:GXT983065 HHP983062:HHP983065 HRL983062:HRL983065 IBH983062:IBH983065 ILD983062:ILD983065 IUZ983062:IUZ983065 JEV983062:JEV983065 JOR983062:JOR983065 JYN983062:JYN983065 KIJ983062:KIJ983065 KSF983062:KSF983065 LCB983062:LCB983065 LLX983062:LLX983065 LVT983062:LVT983065 MFP983062:MFP983065 MPL983062:MPL983065 MZH983062:MZH983065 NJD983062:NJD983065 NSZ983062:NSZ983065 OCV983062:OCV983065 OMR983062:OMR983065 OWN983062:OWN983065 PGJ983062:PGJ983065 PQF983062:PQF983065 QAB983062:QAB983065 QJX983062:QJX983065 QTT983062:QTT983065 RDP983062:RDP983065 RNL983062:RNL983065 RXH983062:RXH983065 SHD983062:SHD983065 SQZ983062:SQZ983065 TAV983062:TAV983065 TKR983062:TKR983065 TUN983062:TUN983065 UEJ983062:UEJ983065 UOF983062:UOF983065 UYB983062:UYB983065 VHX983062:VHX983065 VRT983062:VRT983065 WBP983062:WBP983065 WLL983062:WLL983065 WVH983062:WVH983065 IS14:IU20 SO14:SQ20 ACK14:ACM20 AMG14:AMI20 AWC14:AWE20 BFY14:BGA20 BPU14:BPW20 BZQ14:BZS20 CJM14:CJO20 CTI14:CTK20 DDE14:DDG20 DNA14:DNC20 DWW14:DWY20 EGS14:EGU20 EQO14:EQQ20 FAK14:FAM20 FKG14:FKI20 FUC14:FUE20 GDY14:GEA20 GNU14:GNW20 GXQ14:GXS20 HHM14:HHO20 HRI14:HRK20 IBE14:IBG20 ILA14:ILC20 IUW14:IUY20 JES14:JEU20 JOO14:JOQ20 JYK14:JYM20 KIG14:KII20 KSC14:KSE20 LBY14:LCA20 LLU14:LLW20 LVQ14:LVS20 MFM14:MFO20 MPI14:MPK20 MZE14:MZG20 NJA14:NJC20 NSW14:NSY20 OCS14:OCU20 OMO14:OMQ20 OWK14:OWM20 PGG14:PGI20 PQC14:PQE20 PZY14:QAA20 QJU14:QJW20 QTQ14:QTS20 RDM14:RDO20 RNI14:RNK20 RXE14:RXG20 SHA14:SHC20 SQW14:SQY20 TAS14:TAU20 TKO14:TKQ20 TUK14:TUM20 UEG14:UEI20 UOC14:UOE20 UXY14:UYA20 VHU14:VHW20 VRQ14:VRS20 WBM14:WBO20 WLI14:WLK20 WVE14:WVG20 IS65550:IU65556 SO65550:SQ65556 ACK65550:ACM65556 AMG65550:AMI65556 AWC65550:AWE65556 BFY65550:BGA65556 BPU65550:BPW65556 BZQ65550:BZS65556 CJM65550:CJO65556 CTI65550:CTK65556 DDE65550:DDG65556 DNA65550:DNC65556 DWW65550:DWY65556 EGS65550:EGU65556 EQO65550:EQQ65556 FAK65550:FAM65556 FKG65550:FKI65556 FUC65550:FUE65556 GDY65550:GEA65556 GNU65550:GNW65556 GXQ65550:GXS65556 HHM65550:HHO65556 HRI65550:HRK65556 IBE65550:IBG65556 ILA65550:ILC65556 IUW65550:IUY65556 JES65550:JEU65556 JOO65550:JOQ65556 JYK65550:JYM65556 KIG65550:KII65556 KSC65550:KSE65556 LBY65550:LCA65556 LLU65550:LLW65556 LVQ65550:LVS65556 MFM65550:MFO65556 MPI65550:MPK65556 MZE65550:MZG65556 NJA65550:NJC65556 NSW65550:NSY65556 OCS65550:OCU65556 OMO65550:OMQ65556 OWK65550:OWM65556 PGG65550:PGI65556 PQC65550:PQE65556 PZY65550:QAA65556 QJU65550:QJW65556 QTQ65550:QTS65556 RDM65550:RDO65556 RNI65550:RNK65556 RXE65550:RXG65556 SHA65550:SHC65556 SQW65550:SQY65556 TAS65550:TAU65556 TKO65550:TKQ65556 TUK65550:TUM65556 UEG65550:UEI65556 UOC65550:UOE65556 UXY65550:UYA65556 VHU65550:VHW65556 VRQ65550:VRS65556 WBM65550:WBO65556 WLI65550:WLK65556 WVE65550:WVG65556 IS131086:IU131092 SO131086:SQ131092 ACK131086:ACM131092 AMG131086:AMI131092 AWC131086:AWE131092 BFY131086:BGA131092 BPU131086:BPW131092 BZQ131086:BZS131092 CJM131086:CJO131092 CTI131086:CTK131092 DDE131086:DDG131092 DNA131086:DNC131092 DWW131086:DWY131092 EGS131086:EGU131092 EQO131086:EQQ131092 FAK131086:FAM131092 FKG131086:FKI131092 FUC131086:FUE131092 GDY131086:GEA131092 GNU131086:GNW131092 GXQ131086:GXS131092 HHM131086:HHO131092 HRI131086:HRK131092 IBE131086:IBG131092 ILA131086:ILC131092 IUW131086:IUY131092 JES131086:JEU131092 JOO131086:JOQ131092 JYK131086:JYM131092 KIG131086:KII131092 KSC131086:KSE131092 LBY131086:LCA131092 LLU131086:LLW131092 LVQ131086:LVS131092 MFM131086:MFO131092 MPI131086:MPK131092 MZE131086:MZG131092 NJA131086:NJC131092 NSW131086:NSY131092 OCS131086:OCU131092 OMO131086:OMQ131092 OWK131086:OWM131092 PGG131086:PGI131092 PQC131086:PQE131092 PZY131086:QAA131092 QJU131086:QJW131092 QTQ131086:QTS131092 RDM131086:RDO131092 RNI131086:RNK131092 RXE131086:RXG131092 SHA131086:SHC131092 SQW131086:SQY131092 TAS131086:TAU131092 TKO131086:TKQ131092 TUK131086:TUM131092 UEG131086:UEI131092 UOC131086:UOE131092 UXY131086:UYA131092 VHU131086:VHW131092 VRQ131086:VRS131092 WBM131086:WBO131092 WLI131086:WLK131092 WVE131086:WVG131092 IS196622:IU196628 SO196622:SQ196628 ACK196622:ACM196628 AMG196622:AMI196628 AWC196622:AWE196628 BFY196622:BGA196628 BPU196622:BPW196628 BZQ196622:BZS196628 CJM196622:CJO196628 CTI196622:CTK196628 DDE196622:DDG196628 DNA196622:DNC196628 DWW196622:DWY196628 EGS196622:EGU196628 EQO196622:EQQ196628 FAK196622:FAM196628 FKG196622:FKI196628 FUC196622:FUE196628 GDY196622:GEA196628 GNU196622:GNW196628 GXQ196622:GXS196628 HHM196622:HHO196628 HRI196622:HRK196628 IBE196622:IBG196628 ILA196622:ILC196628 IUW196622:IUY196628 JES196622:JEU196628 JOO196622:JOQ196628 JYK196622:JYM196628 KIG196622:KII196628 KSC196622:KSE196628 LBY196622:LCA196628 LLU196622:LLW196628 LVQ196622:LVS196628 MFM196622:MFO196628 MPI196622:MPK196628 MZE196622:MZG196628 NJA196622:NJC196628 NSW196622:NSY196628 OCS196622:OCU196628 OMO196622:OMQ196628 OWK196622:OWM196628 PGG196622:PGI196628 PQC196622:PQE196628 PZY196622:QAA196628 QJU196622:QJW196628 QTQ196622:QTS196628 RDM196622:RDO196628 RNI196622:RNK196628 RXE196622:RXG196628 SHA196622:SHC196628 SQW196622:SQY196628 TAS196622:TAU196628 TKO196622:TKQ196628 TUK196622:TUM196628 UEG196622:UEI196628 UOC196622:UOE196628 UXY196622:UYA196628 VHU196622:VHW196628 VRQ196622:VRS196628 WBM196622:WBO196628 WLI196622:WLK196628 WVE196622:WVG196628 IS262158:IU262164 SO262158:SQ262164 ACK262158:ACM262164 AMG262158:AMI262164 AWC262158:AWE262164 BFY262158:BGA262164 BPU262158:BPW262164 BZQ262158:BZS262164 CJM262158:CJO262164 CTI262158:CTK262164 DDE262158:DDG262164 DNA262158:DNC262164 DWW262158:DWY262164 EGS262158:EGU262164 EQO262158:EQQ262164 FAK262158:FAM262164 FKG262158:FKI262164 FUC262158:FUE262164 GDY262158:GEA262164 GNU262158:GNW262164 GXQ262158:GXS262164 HHM262158:HHO262164 HRI262158:HRK262164 IBE262158:IBG262164 ILA262158:ILC262164 IUW262158:IUY262164 JES262158:JEU262164 JOO262158:JOQ262164 JYK262158:JYM262164 KIG262158:KII262164 KSC262158:KSE262164 LBY262158:LCA262164 LLU262158:LLW262164 LVQ262158:LVS262164 MFM262158:MFO262164 MPI262158:MPK262164 MZE262158:MZG262164 NJA262158:NJC262164 NSW262158:NSY262164 OCS262158:OCU262164 OMO262158:OMQ262164 OWK262158:OWM262164 PGG262158:PGI262164 PQC262158:PQE262164 PZY262158:QAA262164 QJU262158:QJW262164 QTQ262158:QTS262164 RDM262158:RDO262164 RNI262158:RNK262164 RXE262158:RXG262164 SHA262158:SHC262164 SQW262158:SQY262164 TAS262158:TAU262164 TKO262158:TKQ262164 TUK262158:TUM262164 UEG262158:UEI262164 UOC262158:UOE262164 UXY262158:UYA262164 VHU262158:VHW262164 VRQ262158:VRS262164 WBM262158:WBO262164 WLI262158:WLK262164 WVE262158:WVG262164 IS327694:IU327700 SO327694:SQ327700 ACK327694:ACM327700 AMG327694:AMI327700 AWC327694:AWE327700 BFY327694:BGA327700 BPU327694:BPW327700 BZQ327694:BZS327700 CJM327694:CJO327700 CTI327694:CTK327700 DDE327694:DDG327700 DNA327694:DNC327700 DWW327694:DWY327700 EGS327694:EGU327700 EQO327694:EQQ327700 FAK327694:FAM327700 FKG327694:FKI327700 FUC327694:FUE327700 GDY327694:GEA327700 GNU327694:GNW327700 GXQ327694:GXS327700 HHM327694:HHO327700 HRI327694:HRK327700 IBE327694:IBG327700 ILA327694:ILC327700 IUW327694:IUY327700 JES327694:JEU327700 JOO327694:JOQ327700 JYK327694:JYM327700 KIG327694:KII327700 KSC327694:KSE327700 LBY327694:LCA327700 LLU327694:LLW327700 LVQ327694:LVS327700 MFM327694:MFO327700 MPI327694:MPK327700 MZE327694:MZG327700 NJA327694:NJC327700 NSW327694:NSY327700 OCS327694:OCU327700 OMO327694:OMQ327700 OWK327694:OWM327700 PGG327694:PGI327700 PQC327694:PQE327700 PZY327694:QAA327700 QJU327694:QJW327700 QTQ327694:QTS327700 RDM327694:RDO327700 RNI327694:RNK327700 RXE327694:RXG327700 SHA327694:SHC327700 SQW327694:SQY327700 TAS327694:TAU327700 TKO327694:TKQ327700 TUK327694:TUM327700 UEG327694:UEI327700 UOC327694:UOE327700 UXY327694:UYA327700 VHU327694:VHW327700 VRQ327694:VRS327700 WBM327694:WBO327700 WLI327694:WLK327700 WVE327694:WVG327700 IS393230:IU393236 SO393230:SQ393236 ACK393230:ACM393236 AMG393230:AMI393236 AWC393230:AWE393236 BFY393230:BGA393236 BPU393230:BPW393236 BZQ393230:BZS393236 CJM393230:CJO393236 CTI393230:CTK393236 DDE393230:DDG393236 DNA393230:DNC393236 DWW393230:DWY393236 EGS393230:EGU393236 EQO393230:EQQ393236 FAK393230:FAM393236 FKG393230:FKI393236 FUC393230:FUE393236 GDY393230:GEA393236 GNU393230:GNW393236 GXQ393230:GXS393236 HHM393230:HHO393236 HRI393230:HRK393236 IBE393230:IBG393236 ILA393230:ILC393236 IUW393230:IUY393236 JES393230:JEU393236 JOO393230:JOQ393236 JYK393230:JYM393236 KIG393230:KII393236 KSC393230:KSE393236 LBY393230:LCA393236 LLU393230:LLW393236 LVQ393230:LVS393236 MFM393230:MFO393236 MPI393230:MPK393236 MZE393230:MZG393236 NJA393230:NJC393236 NSW393230:NSY393236 OCS393230:OCU393236 OMO393230:OMQ393236 OWK393230:OWM393236 PGG393230:PGI393236 PQC393230:PQE393236 PZY393230:QAA393236 QJU393230:QJW393236 QTQ393230:QTS393236 RDM393230:RDO393236 RNI393230:RNK393236 RXE393230:RXG393236 SHA393230:SHC393236 SQW393230:SQY393236 TAS393230:TAU393236 TKO393230:TKQ393236 TUK393230:TUM393236 UEG393230:UEI393236 UOC393230:UOE393236 UXY393230:UYA393236 VHU393230:VHW393236 VRQ393230:VRS393236 WBM393230:WBO393236 WLI393230:WLK393236 WVE393230:WVG393236 IS458766:IU458772 SO458766:SQ458772 ACK458766:ACM458772 AMG458766:AMI458772 AWC458766:AWE458772 BFY458766:BGA458772 BPU458766:BPW458772 BZQ458766:BZS458772 CJM458766:CJO458772 CTI458766:CTK458772 DDE458766:DDG458772 DNA458766:DNC458772 DWW458766:DWY458772 EGS458766:EGU458772 EQO458766:EQQ458772 FAK458766:FAM458772 FKG458766:FKI458772 FUC458766:FUE458772 GDY458766:GEA458772 GNU458766:GNW458772 GXQ458766:GXS458772 HHM458766:HHO458772 HRI458766:HRK458772 IBE458766:IBG458772 ILA458766:ILC458772 IUW458766:IUY458772 JES458766:JEU458772 JOO458766:JOQ458772 JYK458766:JYM458772 KIG458766:KII458772 KSC458766:KSE458772 LBY458766:LCA458772 LLU458766:LLW458772 LVQ458766:LVS458772 MFM458766:MFO458772 MPI458766:MPK458772 MZE458766:MZG458772 NJA458766:NJC458772 NSW458766:NSY458772 OCS458766:OCU458772 OMO458766:OMQ458772 OWK458766:OWM458772 PGG458766:PGI458772 PQC458766:PQE458772 PZY458766:QAA458772 QJU458766:QJW458772 QTQ458766:QTS458772 RDM458766:RDO458772 RNI458766:RNK458772 RXE458766:RXG458772 SHA458766:SHC458772 SQW458766:SQY458772 TAS458766:TAU458772 TKO458766:TKQ458772 TUK458766:TUM458772 UEG458766:UEI458772 UOC458766:UOE458772 UXY458766:UYA458772 VHU458766:VHW458772 VRQ458766:VRS458772 WBM458766:WBO458772 WLI458766:WLK458772 WVE458766:WVG458772 IS524302:IU524308 SO524302:SQ524308 ACK524302:ACM524308 AMG524302:AMI524308 AWC524302:AWE524308 BFY524302:BGA524308 BPU524302:BPW524308 BZQ524302:BZS524308 CJM524302:CJO524308 CTI524302:CTK524308 DDE524302:DDG524308 DNA524302:DNC524308 DWW524302:DWY524308 EGS524302:EGU524308 EQO524302:EQQ524308 FAK524302:FAM524308 FKG524302:FKI524308 FUC524302:FUE524308 GDY524302:GEA524308 GNU524302:GNW524308 GXQ524302:GXS524308 HHM524302:HHO524308 HRI524302:HRK524308 IBE524302:IBG524308 ILA524302:ILC524308 IUW524302:IUY524308 JES524302:JEU524308 JOO524302:JOQ524308 JYK524302:JYM524308 KIG524302:KII524308 KSC524302:KSE524308 LBY524302:LCA524308 LLU524302:LLW524308 LVQ524302:LVS524308 MFM524302:MFO524308 MPI524302:MPK524308 MZE524302:MZG524308 NJA524302:NJC524308 NSW524302:NSY524308 OCS524302:OCU524308 OMO524302:OMQ524308 OWK524302:OWM524308 PGG524302:PGI524308 PQC524302:PQE524308 PZY524302:QAA524308 QJU524302:QJW524308 QTQ524302:QTS524308 RDM524302:RDO524308 RNI524302:RNK524308 RXE524302:RXG524308 SHA524302:SHC524308 SQW524302:SQY524308 TAS524302:TAU524308 TKO524302:TKQ524308 TUK524302:TUM524308 UEG524302:UEI524308 UOC524302:UOE524308 UXY524302:UYA524308 VHU524302:VHW524308 VRQ524302:VRS524308 WBM524302:WBO524308 WLI524302:WLK524308 WVE524302:WVG524308 IS589838:IU589844 SO589838:SQ589844 ACK589838:ACM589844 AMG589838:AMI589844 AWC589838:AWE589844 BFY589838:BGA589844 BPU589838:BPW589844 BZQ589838:BZS589844 CJM589838:CJO589844 CTI589838:CTK589844 DDE589838:DDG589844 DNA589838:DNC589844 DWW589838:DWY589844 EGS589838:EGU589844 EQO589838:EQQ589844 FAK589838:FAM589844 FKG589838:FKI589844 FUC589838:FUE589844 GDY589838:GEA589844 GNU589838:GNW589844 GXQ589838:GXS589844 HHM589838:HHO589844 HRI589838:HRK589844 IBE589838:IBG589844 ILA589838:ILC589844 IUW589838:IUY589844 JES589838:JEU589844 JOO589838:JOQ589844 JYK589838:JYM589844 KIG589838:KII589844 KSC589838:KSE589844 LBY589838:LCA589844 LLU589838:LLW589844 LVQ589838:LVS589844 MFM589838:MFO589844 MPI589838:MPK589844 MZE589838:MZG589844 NJA589838:NJC589844 NSW589838:NSY589844 OCS589838:OCU589844 OMO589838:OMQ589844 OWK589838:OWM589844 PGG589838:PGI589844 PQC589838:PQE589844 PZY589838:QAA589844 QJU589838:QJW589844 QTQ589838:QTS589844 RDM589838:RDO589844 RNI589838:RNK589844 RXE589838:RXG589844 SHA589838:SHC589844 SQW589838:SQY589844 TAS589838:TAU589844 TKO589838:TKQ589844 TUK589838:TUM589844 UEG589838:UEI589844 UOC589838:UOE589844 UXY589838:UYA589844 VHU589838:VHW589844 VRQ589838:VRS589844 WBM589838:WBO589844 WLI589838:WLK589844 WVE589838:WVG589844 IS655374:IU655380 SO655374:SQ655380 ACK655374:ACM655380 AMG655374:AMI655380 AWC655374:AWE655380 BFY655374:BGA655380 BPU655374:BPW655380 BZQ655374:BZS655380 CJM655374:CJO655380 CTI655374:CTK655380 DDE655374:DDG655380 DNA655374:DNC655380 DWW655374:DWY655380 EGS655374:EGU655380 EQO655374:EQQ655380 FAK655374:FAM655380 FKG655374:FKI655380 FUC655374:FUE655380 GDY655374:GEA655380 GNU655374:GNW655380 GXQ655374:GXS655380 HHM655374:HHO655380 HRI655374:HRK655380 IBE655374:IBG655380 ILA655374:ILC655380 IUW655374:IUY655380 JES655374:JEU655380 JOO655374:JOQ655380 JYK655374:JYM655380 KIG655374:KII655380 KSC655374:KSE655380 LBY655374:LCA655380 LLU655374:LLW655380 LVQ655374:LVS655380 MFM655374:MFO655380 MPI655374:MPK655380 MZE655374:MZG655380 NJA655374:NJC655380 NSW655374:NSY655380 OCS655374:OCU655380 OMO655374:OMQ655380 OWK655374:OWM655380 PGG655374:PGI655380 PQC655374:PQE655380 PZY655374:QAA655380 QJU655374:QJW655380 QTQ655374:QTS655380 RDM655374:RDO655380 RNI655374:RNK655380 RXE655374:RXG655380 SHA655374:SHC655380 SQW655374:SQY655380 TAS655374:TAU655380 TKO655374:TKQ655380 TUK655374:TUM655380 UEG655374:UEI655380 UOC655374:UOE655380 UXY655374:UYA655380 VHU655374:VHW655380 VRQ655374:VRS655380 WBM655374:WBO655380 WLI655374:WLK655380 WVE655374:WVG655380 IS720910:IU720916 SO720910:SQ720916 ACK720910:ACM720916 AMG720910:AMI720916 AWC720910:AWE720916 BFY720910:BGA720916 BPU720910:BPW720916 BZQ720910:BZS720916 CJM720910:CJO720916 CTI720910:CTK720916 DDE720910:DDG720916 DNA720910:DNC720916 DWW720910:DWY720916 EGS720910:EGU720916 EQO720910:EQQ720916 FAK720910:FAM720916 FKG720910:FKI720916 FUC720910:FUE720916 GDY720910:GEA720916 GNU720910:GNW720916 GXQ720910:GXS720916 HHM720910:HHO720916 HRI720910:HRK720916 IBE720910:IBG720916 ILA720910:ILC720916 IUW720910:IUY720916 JES720910:JEU720916 JOO720910:JOQ720916 JYK720910:JYM720916 KIG720910:KII720916 KSC720910:KSE720916 LBY720910:LCA720916 LLU720910:LLW720916 LVQ720910:LVS720916 MFM720910:MFO720916 MPI720910:MPK720916 MZE720910:MZG720916 NJA720910:NJC720916 NSW720910:NSY720916 OCS720910:OCU720916 OMO720910:OMQ720916 OWK720910:OWM720916 PGG720910:PGI720916 PQC720910:PQE720916 PZY720910:QAA720916 QJU720910:QJW720916 QTQ720910:QTS720916 RDM720910:RDO720916 RNI720910:RNK720916 RXE720910:RXG720916 SHA720910:SHC720916 SQW720910:SQY720916 TAS720910:TAU720916 TKO720910:TKQ720916 TUK720910:TUM720916 UEG720910:UEI720916 UOC720910:UOE720916 UXY720910:UYA720916 VHU720910:VHW720916 VRQ720910:VRS720916 WBM720910:WBO720916 WLI720910:WLK720916 WVE720910:WVG720916 IS786446:IU786452 SO786446:SQ786452 ACK786446:ACM786452 AMG786446:AMI786452 AWC786446:AWE786452 BFY786446:BGA786452 BPU786446:BPW786452 BZQ786446:BZS786452 CJM786446:CJO786452 CTI786446:CTK786452 DDE786446:DDG786452 DNA786446:DNC786452 DWW786446:DWY786452 EGS786446:EGU786452 EQO786446:EQQ786452 FAK786446:FAM786452 FKG786446:FKI786452 FUC786446:FUE786452 GDY786446:GEA786452 GNU786446:GNW786452 GXQ786446:GXS786452 HHM786446:HHO786452 HRI786446:HRK786452 IBE786446:IBG786452 ILA786446:ILC786452 IUW786446:IUY786452 JES786446:JEU786452 JOO786446:JOQ786452 JYK786446:JYM786452 KIG786446:KII786452 KSC786446:KSE786452 LBY786446:LCA786452 LLU786446:LLW786452 LVQ786446:LVS786452 MFM786446:MFO786452 MPI786446:MPK786452 MZE786446:MZG786452 NJA786446:NJC786452 NSW786446:NSY786452 OCS786446:OCU786452 OMO786446:OMQ786452 OWK786446:OWM786452 PGG786446:PGI786452 PQC786446:PQE786452 PZY786446:QAA786452 QJU786446:QJW786452 QTQ786446:QTS786452 RDM786446:RDO786452 RNI786446:RNK786452 RXE786446:RXG786452 SHA786446:SHC786452 SQW786446:SQY786452 TAS786446:TAU786452 TKO786446:TKQ786452 TUK786446:TUM786452 UEG786446:UEI786452 UOC786446:UOE786452 UXY786446:UYA786452 VHU786446:VHW786452 VRQ786446:VRS786452 WBM786446:WBO786452 WLI786446:WLK786452 WVE786446:WVG786452 IS851982:IU851988 SO851982:SQ851988 ACK851982:ACM851988 AMG851982:AMI851988 AWC851982:AWE851988 BFY851982:BGA851988 BPU851982:BPW851988 BZQ851982:BZS851988 CJM851982:CJO851988 CTI851982:CTK851988 DDE851982:DDG851988 DNA851982:DNC851988 DWW851982:DWY851988 EGS851982:EGU851988 EQO851982:EQQ851988 FAK851982:FAM851988 FKG851982:FKI851988 FUC851982:FUE851988 GDY851982:GEA851988 GNU851982:GNW851988 GXQ851982:GXS851988 HHM851982:HHO851988 HRI851982:HRK851988 IBE851982:IBG851988 ILA851982:ILC851988 IUW851982:IUY851988 JES851982:JEU851988 JOO851982:JOQ851988 JYK851982:JYM851988 KIG851982:KII851988 KSC851982:KSE851988 LBY851982:LCA851988 LLU851982:LLW851988 LVQ851982:LVS851988 MFM851982:MFO851988 MPI851982:MPK851988 MZE851982:MZG851988 NJA851982:NJC851988 NSW851982:NSY851988 OCS851982:OCU851988 OMO851982:OMQ851988 OWK851982:OWM851988 PGG851982:PGI851988 PQC851982:PQE851988 PZY851982:QAA851988 QJU851982:QJW851988 QTQ851982:QTS851988 RDM851982:RDO851988 RNI851982:RNK851988 RXE851982:RXG851988 SHA851982:SHC851988 SQW851982:SQY851988 TAS851982:TAU851988 TKO851982:TKQ851988 TUK851982:TUM851988 UEG851982:UEI851988 UOC851982:UOE851988 UXY851982:UYA851988 VHU851982:VHW851988 VRQ851982:VRS851988 WBM851982:WBO851988 WLI851982:WLK851988 WVE851982:WVG851988 IS917518:IU917524 SO917518:SQ917524 ACK917518:ACM917524 AMG917518:AMI917524 AWC917518:AWE917524 BFY917518:BGA917524 BPU917518:BPW917524 BZQ917518:BZS917524 CJM917518:CJO917524 CTI917518:CTK917524 DDE917518:DDG917524 DNA917518:DNC917524 DWW917518:DWY917524 EGS917518:EGU917524 EQO917518:EQQ917524 FAK917518:FAM917524 FKG917518:FKI917524 FUC917518:FUE917524 GDY917518:GEA917524 GNU917518:GNW917524 GXQ917518:GXS917524 HHM917518:HHO917524 HRI917518:HRK917524 IBE917518:IBG917524 ILA917518:ILC917524 IUW917518:IUY917524 JES917518:JEU917524 JOO917518:JOQ917524 JYK917518:JYM917524 KIG917518:KII917524 KSC917518:KSE917524 LBY917518:LCA917524 LLU917518:LLW917524 LVQ917518:LVS917524 MFM917518:MFO917524 MPI917518:MPK917524 MZE917518:MZG917524 NJA917518:NJC917524 NSW917518:NSY917524 OCS917518:OCU917524 OMO917518:OMQ917524 OWK917518:OWM917524 PGG917518:PGI917524 PQC917518:PQE917524 PZY917518:QAA917524 QJU917518:QJW917524 QTQ917518:QTS917524 RDM917518:RDO917524 RNI917518:RNK917524 RXE917518:RXG917524 SHA917518:SHC917524 SQW917518:SQY917524 TAS917518:TAU917524 TKO917518:TKQ917524 TUK917518:TUM917524 UEG917518:UEI917524 UOC917518:UOE917524 UXY917518:UYA917524 VHU917518:VHW917524 VRQ917518:VRS917524 WBM917518:WBO917524 WLI917518:WLK917524 WVE917518:WVG917524 IS983054:IU983060 SO983054:SQ983060 ACK983054:ACM983060 AMG983054:AMI983060 AWC983054:AWE983060 BFY983054:BGA983060 BPU983054:BPW983060 BZQ983054:BZS983060 CJM983054:CJO983060 CTI983054:CTK983060 DDE983054:DDG983060 DNA983054:DNC983060 DWW983054:DWY983060 EGS983054:EGU983060 EQO983054:EQQ983060 FAK983054:FAM983060 FKG983054:FKI983060 FUC983054:FUE983060 GDY983054:GEA983060 GNU983054:GNW983060 GXQ983054:GXS983060 HHM983054:HHO983060 HRI983054:HRK983060 IBE983054:IBG983060 ILA983054:ILC983060 IUW983054:IUY983060 JES983054:JEU983060 JOO983054:JOQ983060 JYK983054:JYM983060 KIG983054:KII983060 KSC983054:KSE983060 LBY983054:LCA983060 LLU983054:LLW983060 LVQ983054:LVS983060 MFM983054:MFO983060 MPI983054:MPK983060 MZE983054:MZG983060 NJA983054:NJC983060 NSW983054:NSY983060 OCS983054:OCU983060 OMO983054:OMQ983060 OWK983054:OWM983060 PGG983054:PGI983060 PQC983054:PQE983060 PZY983054:QAA983060 QJU983054:QJW983060 QTQ983054:QTS983060 RDM983054:RDO983060 RNI983054:RNK983060 RXE983054:RXG983060 SHA983054:SHC983060 SQW983054:SQY983060 TAS983054:TAU983060 TKO983054:TKQ983060 TUK983054:TUM983060 UEG983054:UEI983060 UOC983054:UOE983060 UXY983054:UYA983060 VHU983054:VHW983060 VRQ983054:VRS983060 WBM983054:WBO983060 WLI983054:WLK983060 WVE983054:WVG983060 IV6:IV12 SR6:SR12 ACN6:ACN12 AMJ6:AMJ12 AWF6:AWF12 BGB6:BGB12 BPX6:BPX12 BZT6:BZT12 CJP6:CJP12 CTL6:CTL12 DDH6:DDH12 DND6:DND12 DWZ6:DWZ12 EGV6:EGV12 EQR6:EQR12 FAN6:FAN12 FKJ6:FKJ12 FUF6:FUF12 GEB6:GEB12 GNX6:GNX12 GXT6:GXT12 HHP6:HHP12 HRL6:HRL12 IBH6:IBH12 ILD6:ILD12 IUZ6:IUZ12 JEV6:JEV12 JOR6:JOR12 JYN6:JYN12 KIJ6:KIJ12 KSF6:KSF12 LCB6:LCB12 LLX6:LLX12 LVT6:LVT12 MFP6:MFP12 MPL6:MPL12 MZH6:MZH12 NJD6:NJD12 NSZ6:NSZ12 OCV6:OCV12 OMR6:OMR12 OWN6:OWN12 PGJ6:PGJ12 PQF6:PQF12 QAB6:QAB12 QJX6:QJX12 QTT6:QTT12 RDP6:RDP12 RNL6:RNL12 RXH6:RXH12 SHD6:SHD12 SQZ6:SQZ12 TAV6:TAV12 TKR6:TKR12 TUN6:TUN12 UEJ6:UEJ12 UOF6:UOF12 UYB6:UYB12 VHX6:VHX12 VRT6:VRT12 WBP6:WBP12 WLL6:WLL12 WVH6:WVH12 B65538:B65544 IV65542:IV65548 SR65542:SR65548 ACN65542:ACN65548 AMJ65542:AMJ65548 AWF65542:AWF65548 BGB65542:BGB65548 BPX65542:BPX65548 BZT65542:BZT65548 CJP65542:CJP65548 CTL65542:CTL65548 DDH65542:DDH65548 DND65542:DND65548 DWZ65542:DWZ65548 EGV65542:EGV65548 EQR65542:EQR65548 FAN65542:FAN65548 FKJ65542:FKJ65548 FUF65542:FUF65548 GEB65542:GEB65548 GNX65542:GNX65548 GXT65542:GXT65548 HHP65542:HHP65548 HRL65542:HRL65548 IBH65542:IBH65548 ILD65542:ILD65548 IUZ65542:IUZ65548 JEV65542:JEV65548 JOR65542:JOR65548 JYN65542:JYN65548 KIJ65542:KIJ65548 KSF65542:KSF65548 LCB65542:LCB65548 LLX65542:LLX65548 LVT65542:LVT65548 MFP65542:MFP65548 MPL65542:MPL65548 MZH65542:MZH65548 NJD65542:NJD65548 NSZ65542:NSZ65548 OCV65542:OCV65548 OMR65542:OMR65548 OWN65542:OWN65548 PGJ65542:PGJ65548 PQF65542:PQF65548 QAB65542:QAB65548 QJX65542:QJX65548 QTT65542:QTT65548 RDP65542:RDP65548 RNL65542:RNL65548 RXH65542:RXH65548 SHD65542:SHD65548 SQZ65542:SQZ65548 TAV65542:TAV65548 TKR65542:TKR65548 TUN65542:TUN65548 UEJ65542:UEJ65548 UOF65542:UOF65548 UYB65542:UYB65548 VHX65542:VHX65548 VRT65542:VRT65548 WBP65542:WBP65548 WLL65542:WLL65548 WVH65542:WVH65548 B131074:B131080 IV131078:IV131084 SR131078:SR131084 ACN131078:ACN131084 AMJ131078:AMJ131084 AWF131078:AWF131084 BGB131078:BGB131084 BPX131078:BPX131084 BZT131078:BZT131084 CJP131078:CJP131084 CTL131078:CTL131084 DDH131078:DDH131084 DND131078:DND131084 DWZ131078:DWZ131084 EGV131078:EGV131084 EQR131078:EQR131084 FAN131078:FAN131084 FKJ131078:FKJ131084 FUF131078:FUF131084 GEB131078:GEB131084 GNX131078:GNX131084 GXT131078:GXT131084 HHP131078:HHP131084 HRL131078:HRL131084 IBH131078:IBH131084 ILD131078:ILD131084 IUZ131078:IUZ131084 JEV131078:JEV131084 JOR131078:JOR131084 JYN131078:JYN131084 KIJ131078:KIJ131084 KSF131078:KSF131084 LCB131078:LCB131084 LLX131078:LLX131084 LVT131078:LVT131084 MFP131078:MFP131084 MPL131078:MPL131084 MZH131078:MZH131084 NJD131078:NJD131084 NSZ131078:NSZ131084 OCV131078:OCV131084 OMR131078:OMR131084 OWN131078:OWN131084 PGJ131078:PGJ131084 PQF131078:PQF131084 QAB131078:QAB131084 QJX131078:QJX131084 QTT131078:QTT131084 RDP131078:RDP131084 RNL131078:RNL131084 RXH131078:RXH131084 SHD131078:SHD131084 SQZ131078:SQZ131084 TAV131078:TAV131084 TKR131078:TKR131084 TUN131078:TUN131084 UEJ131078:UEJ131084 UOF131078:UOF131084 UYB131078:UYB131084 VHX131078:VHX131084 VRT131078:VRT131084 WBP131078:WBP131084 WLL131078:WLL131084 WVH131078:WVH131084 B196610:B196616 IV196614:IV196620 SR196614:SR196620 ACN196614:ACN196620 AMJ196614:AMJ196620 AWF196614:AWF196620 BGB196614:BGB196620 BPX196614:BPX196620 BZT196614:BZT196620 CJP196614:CJP196620 CTL196614:CTL196620 DDH196614:DDH196620 DND196614:DND196620 DWZ196614:DWZ196620 EGV196614:EGV196620 EQR196614:EQR196620 FAN196614:FAN196620 FKJ196614:FKJ196620 FUF196614:FUF196620 GEB196614:GEB196620 GNX196614:GNX196620 GXT196614:GXT196620 HHP196614:HHP196620 HRL196614:HRL196620 IBH196614:IBH196620 ILD196614:ILD196620 IUZ196614:IUZ196620 JEV196614:JEV196620 JOR196614:JOR196620 JYN196614:JYN196620 KIJ196614:KIJ196620 KSF196614:KSF196620 LCB196614:LCB196620 LLX196614:LLX196620 LVT196614:LVT196620 MFP196614:MFP196620 MPL196614:MPL196620 MZH196614:MZH196620 NJD196614:NJD196620 NSZ196614:NSZ196620 OCV196614:OCV196620 OMR196614:OMR196620 OWN196614:OWN196620 PGJ196614:PGJ196620 PQF196614:PQF196620 QAB196614:QAB196620 QJX196614:QJX196620 QTT196614:QTT196620 RDP196614:RDP196620 RNL196614:RNL196620 RXH196614:RXH196620 SHD196614:SHD196620 SQZ196614:SQZ196620 TAV196614:TAV196620 TKR196614:TKR196620 TUN196614:TUN196620 UEJ196614:UEJ196620 UOF196614:UOF196620 UYB196614:UYB196620 VHX196614:VHX196620 VRT196614:VRT196620 WBP196614:WBP196620 WLL196614:WLL196620 WVH196614:WVH196620 B262146:B262152 IV262150:IV262156 SR262150:SR262156 ACN262150:ACN262156 AMJ262150:AMJ262156 AWF262150:AWF262156 BGB262150:BGB262156 BPX262150:BPX262156 BZT262150:BZT262156 CJP262150:CJP262156 CTL262150:CTL262156 DDH262150:DDH262156 DND262150:DND262156 DWZ262150:DWZ262156 EGV262150:EGV262156 EQR262150:EQR262156 FAN262150:FAN262156 FKJ262150:FKJ262156 FUF262150:FUF262156 GEB262150:GEB262156 GNX262150:GNX262156 GXT262150:GXT262156 HHP262150:HHP262156 HRL262150:HRL262156 IBH262150:IBH262156 ILD262150:ILD262156 IUZ262150:IUZ262156 JEV262150:JEV262156 JOR262150:JOR262156 JYN262150:JYN262156 KIJ262150:KIJ262156 KSF262150:KSF262156 LCB262150:LCB262156 LLX262150:LLX262156 LVT262150:LVT262156 MFP262150:MFP262156 MPL262150:MPL262156 MZH262150:MZH262156 NJD262150:NJD262156 NSZ262150:NSZ262156 OCV262150:OCV262156 OMR262150:OMR262156 OWN262150:OWN262156 PGJ262150:PGJ262156 PQF262150:PQF262156 QAB262150:QAB262156 QJX262150:QJX262156 QTT262150:QTT262156 RDP262150:RDP262156 RNL262150:RNL262156 RXH262150:RXH262156 SHD262150:SHD262156 SQZ262150:SQZ262156 TAV262150:TAV262156 TKR262150:TKR262156 TUN262150:TUN262156 UEJ262150:UEJ262156 UOF262150:UOF262156 UYB262150:UYB262156 VHX262150:VHX262156 VRT262150:VRT262156 WBP262150:WBP262156 WLL262150:WLL262156 WVH262150:WVH262156 B327682:B327688 IV327686:IV327692 SR327686:SR327692 ACN327686:ACN327692 AMJ327686:AMJ327692 AWF327686:AWF327692 BGB327686:BGB327692 BPX327686:BPX327692 BZT327686:BZT327692 CJP327686:CJP327692 CTL327686:CTL327692 DDH327686:DDH327692 DND327686:DND327692 DWZ327686:DWZ327692 EGV327686:EGV327692 EQR327686:EQR327692 FAN327686:FAN327692 FKJ327686:FKJ327692 FUF327686:FUF327692 GEB327686:GEB327692 GNX327686:GNX327692 GXT327686:GXT327692 HHP327686:HHP327692 HRL327686:HRL327692 IBH327686:IBH327692 ILD327686:ILD327692 IUZ327686:IUZ327692 JEV327686:JEV327692 JOR327686:JOR327692 JYN327686:JYN327692 KIJ327686:KIJ327692 KSF327686:KSF327692 LCB327686:LCB327692 LLX327686:LLX327692 LVT327686:LVT327692 MFP327686:MFP327692 MPL327686:MPL327692 MZH327686:MZH327692 NJD327686:NJD327692 NSZ327686:NSZ327692 OCV327686:OCV327692 OMR327686:OMR327692 OWN327686:OWN327692 PGJ327686:PGJ327692 PQF327686:PQF327692 QAB327686:QAB327692 QJX327686:QJX327692 QTT327686:QTT327692 RDP327686:RDP327692 RNL327686:RNL327692 RXH327686:RXH327692 SHD327686:SHD327692 SQZ327686:SQZ327692 TAV327686:TAV327692 TKR327686:TKR327692 TUN327686:TUN327692 UEJ327686:UEJ327692 UOF327686:UOF327692 UYB327686:UYB327692 VHX327686:VHX327692 VRT327686:VRT327692 WBP327686:WBP327692 WLL327686:WLL327692 WVH327686:WVH327692 B393218:B393224 IV393222:IV393228 SR393222:SR393228 ACN393222:ACN393228 AMJ393222:AMJ393228 AWF393222:AWF393228 BGB393222:BGB393228 BPX393222:BPX393228 BZT393222:BZT393228 CJP393222:CJP393228 CTL393222:CTL393228 DDH393222:DDH393228 DND393222:DND393228 DWZ393222:DWZ393228 EGV393222:EGV393228 EQR393222:EQR393228 FAN393222:FAN393228 FKJ393222:FKJ393228 FUF393222:FUF393228 GEB393222:GEB393228 GNX393222:GNX393228 GXT393222:GXT393228 HHP393222:HHP393228 HRL393222:HRL393228 IBH393222:IBH393228 ILD393222:ILD393228 IUZ393222:IUZ393228 JEV393222:JEV393228 JOR393222:JOR393228 JYN393222:JYN393228 KIJ393222:KIJ393228 KSF393222:KSF393228 LCB393222:LCB393228 LLX393222:LLX393228 LVT393222:LVT393228 MFP393222:MFP393228 MPL393222:MPL393228 MZH393222:MZH393228 NJD393222:NJD393228 NSZ393222:NSZ393228 OCV393222:OCV393228 OMR393222:OMR393228 OWN393222:OWN393228 PGJ393222:PGJ393228 PQF393222:PQF393228 QAB393222:QAB393228 QJX393222:QJX393228 QTT393222:QTT393228 RDP393222:RDP393228 RNL393222:RNL393228 RXH393222:RXH393228 SHD393222:SHD393228 SQZ393222:SQZ393228 TAV393222:TAV393228 TKR393222:TKR393228 TUN393222:TUN393228 UEJ393222:UEJ393228 UOF393222:UOF393228 UYB393222:UYB393228 VHX393222:VHX393228 VRT393222:VRT393228 WBP393222:WBP393228 WLL393222:WLL393228 WVH393222:WVH393228 B458754:B458760 IV458758:IV458764 SR458758:SR458764 ACN458758:ACN458764 AMJ458758:AMJ458764 AWF458758:AWF458764 BGB458758:BGB458764 BPX458758:BPX458764 BZT458758:BZT458764 CJP458758:CJP458764 CTL458758:CTL458764 DDH458758:DDH458764 DND458758:DND458764 DWZ458758:DWZ458764 EGV458758:EGV458764 EQR458758:EQR458764 FAN458758:FAN458764 FKJ458758:FKJ458764 FUF458758:FUF458764 GEB458758:GEB458764 GNX458758:GNX458764 GXT458758:GXT458764 HHP458758:HHP458764 HRL458758:HRL458764 IBH458758:IBH458764 ILD458758:ILD458764 IUZ458758:IUZ458764 JEV458758:JEV458764 JOR458758:JOR458764 JYN458758:JYN458764 KIJ458758:KIJ458764 KSF458758:KSF458764 LCB458758:LCB458764 LLX458758:LLX458764 LVT458758:LVT458764 MFP458758:MFP458764 MPL458758:MPL458764 MZH458758:MZH458764 NJD458758:NJD458764 NSZ458758:NSZ458764 OCV458758:OCV458764 OMR458758:OMR458764 OWN458758:OWN458764 PGJ458758:PGJ458764 PQF458758:PQF458764 QAB458758:QAB458764 QJX458758:QJX458764 QTT458758:QTT458764 RDP458758:RDP458764 RNL458758:RNL458764 RXH458758:RXH458764 SHD458758:SHD458764 SQZ458758:SQZ458764 TAV458758:TAV458764 TKR458758:TKR458764 TUN458758:TUN458764 UEJ458758:UEJ458764 UOF458758:UOF458764 UYB458758:UYB458764 VHX458758:VHX458764 VRT458758:VRT458764 WBP458758:WBP458764 WLL458758:WLL458764 WVH458758:WVH458764 B524290:B524296 IV524294:IV524300 SR524294:SR524300 ACN524294:ACN524300 AMJ524294:AMJ524300 AWF524294:AWF524300 BGB524294:BGB524300 BPX524294:BPX524300 BZT524294:BZT524300 CJP524294:CJP524300 CTL524294:CTL524300 DDH524294:DDH524300 DND524294:DND524300 DWZ524294:DWZ524300 EGV524294:EGV524300 EQR524294:EQR524300 FAN524294:FAN524300 FKJ524294:FKJ524300 FUF524294:FUF524300 GEB524294:GEB524300 GNX524294:GNX524300 GXT524294:GXT524300 HHP524294:HHP524300 HRL524294:HRL524300 IBH524294:IBH524300 ILD524294:ILD524300 IUZ524294:IUZ524300 JEV524294:JEV524300 JOR524294:JOR524300 JYN524294:JYN524300 KIJ524294:KIJ524300 KSF524294:KSF524300 LCB524294:LCB524300 LLX524294:LLX524300 LVT524294:LVT524300 MFP524294:MFP524300 MPL524294:MPL524300 MZH524294:MZH524300 NJD524294:NJD524300 NSZ524294:NSZ524300 OCV524294:OCV524300 OMR524294:OMR524300 OWN524294:OWN524300 PGJ524294:PGJ524300 PQF524294:PQF524300 QAB524294:QAB524300 QJX524294:QJX524300 QTT524294:QTT524300 RDP524294:RDP524300 RNL524294:RNL524300 RXH524294:RXH524300 SHD524294:SHD524300 SQZ524294:SQZ524300 TAV524294:TAV524300 TKR524294:TKR524300 TUN524294:TUN524300 UEJ524294:UEJ524300 UOF524294:UOF524300 UYB524294:UYB524300 VHX524294:VHX524300 VRT524294:VRT524300 WBP524294:WBP524300 WLL524294:WLL524300 WVH524294:WVH524300 B589826:B589832 IV589830:IV589836 SR589830:SR589836 ACN589830:ACN589836 AMJ589830:AMJ589836 AWF589830:AWF589836 BGB589830:BGB589836 BPX589830:BPX589836 BZT589830:BZT589836 CJP589830:CJP589836 CTL589830:CTL589836 DDH589830:DDH589836 DND589830:DND589836 DWZ589830:DWZ589836 EGV589830:EGV589836 EQR589830:EQR589836 FAN589830:FAN589836 FKJ589830:FKJ589836 FUF589830:FUF589836 GEB589830:GEB589836 GNX589830:GNX589836 GXT589830:GXT589836 HHP589830:HHP589836 HRL589830:HRL589836 IBH589830:IBH589836 ILD589830:ILD589836 IUZ589830:IUZ589836 JEV589830:JEV589836 JOR589830:JOR589836 JYN589830:JYN589836 KIJ589830:KIJ589836 KSF589830:KSF589836 LCB589830:LCB589836 LLX589830:LLX589836 LVT589830:LVT589836 MFP589830:MFP589836 MPL589830:MPL589836 MZH589830:MZH589836 NJD589830:NJD589836 NSZ589830:NSZ589836 OCV589830:OCV589836 OMR589830:OMR589836 OWN589830:OWN589836 PGJ589830:PGJ589836 PQF589830:PQF589836 QAB589830:QAB589836 QJX589830:QJX589836 QTT589830:QTT589836 RDP589830:RDP589836 RNL589830:RNL589836 RXH589830:RXH589836 SHD589830:SHD589836 SQZ589830:SQZ589836 TAV589830:TAV589836 TKR589830:TKR589836 TUN589830:TUN589836 UEJ589830:UEJ589836 UOF589830:UOF589836 UYB589830:UYB589836 VHX589830:VHX589836 VRT589830:VRT589836 WBP589830:WBP589836 WLL589830:WLL589836 WVH589830:WVH589836 B655362:B655368 IV655366:IV655372 SR655366:SR655372 ACN655366:ACN655372 AMJ655366:AMJ655372 AWF655366:AWF655372 BGB655366:BGB655372 BPX655366:BPX655372 BZT655366:BZT655372 CJP655366:CJP655372 CTL655366:CTL655372 DDH655366:DDH655372 DND655366:DND655372 DWZ655366:DWZ655372 EGV655366:EGV655372 EQR655366:EQR655372 FAN655366:FAN655372 FKJ655366:FKJ655372 FUF655366:FUF655372 GEB655366:GEB655372 GNX655366:GNX655372 GXT655366:GXT655372 HHP655366:HHP655372 HRL655366:HRL655372 IBH655366:IBH655372 ILD655366:ILD655372 IUZ655366:IUZ655372 JEV655366:JEV655372 JOR655366:JOR655372 JYN655366:JYN655372 KIJ655366:KIJ655372 KSF655366:KSF655372 LCB655366:LCB655372 LLX655366:LLX655372 LVT655366:LVT655372 MFP655366:MFP655372 MPL655366:MPL655372 MZH655366:MZH655372 NJD655366:NJD655372 NSZ655366:NSZ655372 OCV655366:OCV655372 OMR655366:OMR655372 OWN655366:OWN655372 PGJ655366:PGJ655372 PQF655366:PQF655372 QAB655366:QAB655372 QJX655366:QJX655372 QTT655366:QTT655372 RDP655366:RDP655372 RNL655366:RNL655372 RXH655366:RXH655372 SHD655366:SHD655372 SQZ655366:SQZ655372 TAV655366:TAV655372 TKR655366:TKR655372 TUN655366:TUN655372 UEJ655366:UEJ655372 UOF655366:UOF655372 UYB655366:UYB655372 VHX655366:VHX655372 VRT655366:VRT655372 WBP655366:WBP655372 WLL655366:WLL655372 WVH655366:WVH655372 B720898:B720904 IV720902:IV720908 SR720902:SR720908 ACN720902:ACN720908 AMJ720902:AMJ720908 AWF720902:AWF720908 BGB720902:BGB720908 BPX720902:BPX720908 BZT720902:BZT720908 CJP720902:CJP720908 CTL720902:CTL720908 DDH720902:DDH720908 DND720902:DND720908 DWZ720902:DWZ720908 EGV720902:EGV720908 EQR720902:EQR720908 FAN720902:FAN720908 FKJ720902:FKJ720908 FUF720902:FUF720908 GEB720902:GEB720908 GNX720902:GNX720908 GXT720902:GXT720908 HHP720902:HHP720908 HRL720902:HRL720908 IBH720902:IBH720908 ILD720902:ILD720908 IUZ720902:IUZ720908 JEV720902:JEV720908 JOR720902:JOR720908 JYN720902:JYN720908 KIJ720902:KIJ720908 KSF720902:KSF720908 LCB720902:LCB720908 LLX720902:LLX720908 LVT720902:LVT720908 MFP720902:MFP720908 MPL720902:MPL720908 MZH720902:MZH720908 NJD720902:NJD720908 NSZ720902:NSZ720908 OCV720902:OCV720908 OMR720902:OMR720908 OWN720902:OWN720908 PGJ720902:PGJ720908 PQF720902:PQF720908 QAB720902:QAB720908 QJX720902:QJX720908 QTT720902:QTT720908 RDP720902:RDP720908 RNL720902:RNL720908 RXH720902:RXH720908 SHD720902:SHD720908 SQZ720902:SQZ720908 TAV720902:TAV720908 TKR720902:TKR720908 TUN720902:TUN720908 UEJ720902:UEJ720908 UOF720902:UOF720908 UYB720902:UYB720908 VHX720902:VHX720908 VRT720902:VRT720908 WBP720902:WBP720908 WLL720902:WLL720908 WVH720902:WVH720908 B786434:B786440 IV786438:IV786444 SR786438:SR786444 ACN786438:ACN786444 AMJ786438:AMJ786444 AWF786438:AWF786444 BGB786438:BGB786444 BPX786438:BPX786444 BZT786438:BZT786444 CJP786438:CJP786444 CTL786438:CTL786444 DDH786438:DDH786444 DND786438:DND786444 DWZ786438:DWZ786444 EGV786438:EGV786444 EQR786438:EQR786444 FAN786438:FAN786444 FKJ786438:FKJ786444 FUF786438:FUF786444 GEB786438:GEB786444 GNX786438:GNX786444 GXT786438:GXT786444 HHP786438:HHP786444 HRL786438:HRL786444 IBH786438:IBH786444 ILD786438:ILD786444 IUZ786438:IUZ786444 JEV786438:JEV786444 JOR786438:JOR786444 JYN786438:JYN786444 KIJ786438:KIJ786444 KSF786438:KSF786444 LCB786438:LCB786444 LLX786438:LLX786444 LVT786438:LVT786444 MFP786438:MFP786444 MPL786438:MPL786444 MZH786438:MZH786444 NJD786438:NJD786444 NSZ786438:NSZ786444 OCV786438:OCV786444 OMR786438:OMR786444 OWN786438:OWN786444 PGJ786438:PGJ786444 PQF786438:PQF786444 QAB786438:QAB786444 QJX786438:QJX786444 QTT786438:QTT786444 RDP786438:RDP786444 RNL786438:RNL786444 RXH786438:RXH786444 SHD786438:SHD786444 SQZ786438:SQZ786444 TAV786438:TAV786444 TKR786438:TKR786444 TUN786438:TUN786444 UEJ786438:UEJ786444 UOF786438:UOF786444 UYB786438:UYB786444 VHX786438:VHX786444 VRT786438:VRT786444 WBP786438:WBP786444 WLL786438:WLL786444 WVH786438:WVH786444 B851970:B851976 IV851974:IV851980 SR851974:SR851980 ACN851974:ACN851980 AMJ851974:AMJ851980 AWF851974:AWF851980 BGB851974:BGB851980 BPX851974:BPX851980 BZT851974:BZT851980 CJP851974:CJP851980 CTL851974:CTL851980 DDH851974:DDH851980 DND851974:DND851980 DWZ851974:DWZ851980 EGV851974:EGV851980 EQR851974:EQR851980 FAN851974:FAN851980 FKJ851974:FKJ851980 FUF851974:FUF851980 GEB851974:GEB851980 GNX851974:GNX851980 GXT851974:GXT851980 HHP851974:HHP851980 HRL851974:HRL851980 IBH851974:IBH851980 ILD851974:ILD851980 IUZ851974:IUZ851980 JEV851974:JEV851980 JOR851974:JOR851980 JYN851974:JYN851980 KIJ851974:KIJ851980 KSF851974:KSF851980 LCB851974:LCB851980 LLX851974:LLX851980 LVT851974:LVT851980 MFP851974:MFP851980 MPL851974:MPL851980 MZH851974:MZH851980 NJD851974:NJD851980 NSZ851974:NSZ851980 OCV851974:OCV851980 OMR851974:OMR851980 OWN851974:OWN851980 PGJ851974:PGJ851980 PQF851974:PQF851980 QAB851974:QAB851980 QJX851974:QJX851980 QTT851974:QTT851980 RDP851974:RDP851980 RNL851974:RNL851980 RXH851974:RXH851980 SHD851974:SHD851980 SQZ851974:SQZ851980 TAV851974:TAV851980 TKR851974:TKR851980 TUN851974:TUN851980 UEJ851974:UEJ851980 UOF851974:UOF851980 UYB851974:UYB851980 VHX851974:VHX851980 VRT851974:VRT851980 WBP851974:WBP851980 WLL851974:WLL851980 WVH851974:WVH851980 B917506:B917512 IV917510:IV917516 SR917510:SR917516 ACN917510:ACN917516 AMJ917510:AMJ917516 AWF917510:AWF917516 BGB917510:BGB917516 BPX917510:BPX917516 BZT917510:BZT917516 CJP917510:CJP917516 CTL917510:CTL917516 DDH917510:DDH917516 DND917510:DND917516 DWZ917510:DWZ917516 EGV917510:EGV917516 EQR917510:EQR917516 FAN917510:FAN917516 FKJ917510:FKJ917516 FUF917510:FUF917516 GEB917510:GEB917516 GNX917510:GNX917516 GXT917510:GXT917516 HHP917510:HHP917516 HRL917510:HRL917516 IBH917510:IBH917516 ILD917510:ILD917516 IUZ917510:IUZ917516 JEV917510:JEV917516 JOR917510:JOR917516 JYN917510:JYN917516 KIJ917510:KIJ917516 KSF917510:KSF917516 LCB917510:LCB917516 LLX917510:LLX917516 LVT917510:LVT917516 MFP917510:MFP917516 MPL917510:MPL917516 MZH917510:MZH917516 NJD917510:NJD917516 NSZ917510:NSZ917516 OCV917510:OCV917516 OMR917510:OMR917516 OWN917510:OWN917516 PGJ917510:PGJ917516 PQF917510:PQF917516 QAB917510:QAB917516 QJX917510:QJX917516 QTT917510:QTT917516 RDP917510:RDP917516 RNL917510:RNL917516 RXH917510:RXH917516 SHD917510:SHD917516 SQZ917510:SQZ917516 TAV917510:TAV917516 TKR917510:TKR917516 TUN917510:TUN917516 UEJ917510:UEJ917516 UOF917510:UOF917516 UYB917510:UYB917516 VHX917510:VHX917516 VRT917510:VRT917516 WBP917510:WBP917516 WLL917510:WLL917516 WVH917510:WVH917516 B983042:B983048 IV983046:IV983052 SR983046:SR983052 ACN983046:ACN983052 AMJ983046:AMJ983052 AWF983046:AWF983052 BGB983046:BGB983052 BPX983046:BPX983052 BZT983046:BZT983052 CJP983046:CJP983052 CTL983046:CTL983052 DDH983046:DDH983052 DND983046:DND983052 DWZ983046:DWZ983052 EGV983046:EGV983052 EQR983046:EQR983052 FAN983046:FAN983052 FKJ983046:FKJ983052 FUF983046:FUF983052 GEB983046:GEB983052 GNX983046:GNX983052 GXT983046:GXT983052 HHP983046:HHP983052 HRL983046:HRL983052 IBH983046:IBH983052 ILD983046:ILD983052 IUZ983046:IUZ983052 JEV983046:JEV983052 JOR983046:JOR983052 JYN983046:JYN983052 KIJ983046:KIJ983052 KSF983046:KSF983052 LCB983046:LCB983052 LLX983046:LLX983052 LVT983046:LVT983052 MFP983046:MFP983052 MPL983046:MPL983052 MZH983046:MZH983052 NJD983046:NJD983052 NSZ983046:NSZ983052 OCV983046:OCV983052 OMR983046:OMR983052 OWN983046:OWN983052 PGJ983046:PGJ983052 PQF983046:PQF983052 QAB983046:QAB983052 QJX983046:QJX983052 QTT983046:QTT983052 RDP983046:RDP983052 RNL983046:RNL983052 RXH983046:RXH983052 SHD983046:SHD983052 SQZ983046:SQZ983052 TAV983046:TAV983052 TKR983046:TKR983052 TUN983046:TUN983052 UEJ983046:UEJ983052 UOF983046:UOF983052 UYB983046:UYB983052 VHX983046:VHX983052 VRT983046:VRT983052 WBP983046:WBP983052 WLL983046:WLL983052 WVH983046:WVH983052 A983050:A983056 A917514:A917520 A851978:A851984 A786442:A786448 A720906:A720912 A655370:A655376 A589834:A589840 A524298:A524304 A458762:A458768 A393226:A393232 A327690:A327696 A262154:A262160 A196618:A196624 A131082:A131088 A65546:A65552 A12:A18 B6:B10">
      <formula1>date</formula1>
    </dataValidation>
  </dataValidations>
  <pageMargins left="0.75" right="0.75" top="1" bottom="1" header="0.5" footer="0.5"/>
  <pageSetup paperSize="9" scale="62" orientation="portrait" r:id="rId1"/>
  <headerFooter alignWithMargins="0"/>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dimension ref="A1:D32"/>
  <sheetViews>
    <sheetView workbookViewId="0">
      <selection activeCell="B1" sqref="B1"/>
    </sheetView>
  </sheetViews>
  <sheetFormatPr defaultRowHeight="12.75" x14ac:dyDescent="0.2"/>
  <cols>
    <col min="1" max="1" width="10.140625" style="4" customWidth="1"/>
    <col min="2" max="2" width="15.28515625" style="2" customWidth="1"/>
    <col min="3" max="4" width="12" style="2" bestFit="1" customWidth="1"/>
  </cols>
  <sheetData>
    <row r="1" spans="1:4" ht="51" x14ac:dyDescent="0.2">
      <c r="A1" s="3" t="s">
        <v>91</v>
      </c>
      <c r="B1" s="3" t="s">
        <v>90</v>
      </c>
      <c r="C1" s="3" t="s">
        <v>88</v>
      </c>
      <c r="D1" s="3" t="s">
        <v>89</v>
      </c>
    </row>
    <row r="2" spans="1:4" x14ac:dyDescent="0.2">
      <c r="A2" s="5">
        <v>41640</v>
      </c>
      <c r="B2" s="90">
        <v>0.43299021635908574</v>
      </c>
      <c r="C2" s="90">
        <v>-0.437</v>
      </c>
      <c r="D2" s="90">
        <v>-4.0097836409142551E-3</v>
      </c>
    </row>
    <row r="3" spans="1:4" x14ac:dyDescent="0.2">
      <c r="A3" s="5">
        <v>41671</v>
      </c>
      <c r="B3" s="90">
        <v>1.1891781449810759</v>
      </c>
      <c r="C3" s="90">
        <v>-1.006</v>
      </c>
      <c r="D3" s="90">
        <v>0.18317814498107587</v>
      </c>
    </row>
    <row r="4" spans="1:4" x14ac:dyDescent="0.2">
      <c r="A4" s="5">
        <v>41699</v>
      </c>
      <c r="B4" s="90">
        <v>0.4535399335105621</v>
      </c>
      <c r="C4" s="90">
        <v>-0.45800000000000002</v>
      </c>
      <c r="D4" s="90">
        <v>-4.4600664894379194E-3</v>
      </c>
    </row>
    <row r="5" spans="1:4" x14ac:dyDescent="0.2">
      <c r="A5" s="5">
        <v>41730</v>
      </c>
      <c r="B5" s="90">
        <v>0.58336265351453909</v>
      </c>
      <c r="C5" s="90">
        <v>-0.90800000000000003</v>
      </c>
      <c r="D5" s="90">
        <v>-0.32463734648546094</v>
      </c>
    </row>
    <row r="6" spans="1:4" x14ac:dyDescent="0.2">
      <c r="A6" s="5">
        <v>41760</v>
      </c>
      <c r="B6" s="90">
        <v>0.820871792835001</v>
      </c>
      <c r="C6" s="90">
        <v>-0.53800000000000003</v>
      </c>
      <c r="D6" s="90">
        <v>0.28287179283500097</v>
      </c>
    </row>
    <row r="7" spans="1:4" x14ac:dyDescent="0.2">
      <c r="A7" s="5">
        <v>41791</v>
      </c>
      <c r="B7" s="90">
        <v>1.640273935810115</v>
      </c>
      <c r="C7" s="90">
        <v>-1.8320000000000001</v>
      </c>
      <c r="D7" s="90">
        <v>-0.19172606418988503</v>
      </c>
    </row>
    <row r="8" spans="1:4" x14ac:dyDescent="0.2">
      <c r="A8" s="5">
        <v>41821</v>
      </c>
      <c r="B8" s="90">
        <v>0.82603257198098945</v>
      </c>
      <c r="C8" s="90">
        <v>-1.3560999999999985</v>
      </c>
      <c r="D8" s="90">
        <v>-0.53006742801900908</v>
      </c>
    </row>
    <row r="9" spans="1:4" x14ac:dyDescent="0.2">
      <c r="A9" s="5">
        <v>41852</v>
      </c>
      <c r="B9" s="90">
        <v>0.78505781232588823</v>
      </c>
      <c r="C9" s="90">
        <v>-0.31390000000000146</v>
      </c>
      <c r="D9" s="90">
        <v>0.47115781232588677</v>
      </c>
    </row>
    <row r="10" spans="1:4" x14ac:dyDescent="0.2">
      <c r="A10" s="5">
        <v>41883</v>
      </c>
      <c r="B10" s="90">
        <v>0.20070052734190355</v>
      </c>
      <c r="C10" s="90">
        <v>1.1985999999999986</v>
      </c>
      <c r="D10" s="90">
        <v>1.3993005273419021</v>
      </c>
    </row>
    <row r="11" spans="1:4" x14ac:dyDescent="0.2">
      <c r="A11" s="5">
        <v>41913</v>
      </c>
      <c r="B11" s="90">
        <v>1.2275</v>
      </c>
      <c r="C11" s="90">
        <v>0.66570000000000074</v>
      </c>
      <c r="D11" s="90">
        <v>1.8932000000000007</v>
      </c>
    </row>
    <row r="12" spans="1:4" x14ac:dyDescent="0.2">
      <c r="A12" s="5">
        <v>41944</v>
      </c>
      <c r="B12" s="90">
        <v>-0.74559999999999993</v>
      </c>
      <c r="C12" s="90">
        <v>0.33840000000000148</v>
      </c>
      <c r="D12" s="90">
        <v>-0.40719999999999845</v>
      </c>
    </row>
    <row r="13" spans="1:4" x14ac:dyDescent="0.2">
      <c r="A13" s="5">
        <v>41974</v>
      </c>
      <c r="B13" s="90">
        <v>-0.37140000000000001</v>
      </c>
      <c r="C13" s="90">
        <v>1.3900999999999986</v>
      </c>
      <c r="D13" s="90">
        <v>1.0186999999999986</v>
      </c>
    </row>
    <row r="14" spans="1:4" x14ac:dyDescent="0.2">
      <c r="B14" s="90"/>
      <c r="C14" s="90"/>
      <c r="D14" s="90"/>
    </row>
    <row r="15" spans="1:4" x14ac:dyDescent="0.2">
      <c r="B15" s="90"/>
      <c r="C15" s="90"/>
      <c r="D15" s="90"/>
    </row>
    <row r="16" spans="1:4" x14ac:dyDescent="0.2">
      <c r="B16" s="90"/>
      <c r="C16" s="90"/>
      <c r="D16" s="90"/>
    </row>
    <row r="17" spans="2:4" x14ac:dyDescent="0.2">
      <c r="B17" s="90"/>
      <c r="C17" s="90"/>
      <c r="D17" s="90"/>
    </row>
    <row r="18" spans="2:4" x14ac:dyDescent="0.2">
      <c r="B18" s="90"/>
      <c r="C18" s="90"/>
      <c r="D18" s="90"/>
    </row>
    <row r="19" spans="2:4" x14ac:dyDescent="0.2">
      <c r="B19" s="90"/>
      <c r="C19" s="90"/>
      <c r="D19" s="90"/>
    </row>
    <row r="20" spans="2:4" x14ac:dyDescent="0.2">
      <c r="B20" s="90"/>
      <c r="C20" s="90"/>
      <c r="D20" s="90"/>
    </row>
    <row r="21" spans="2:4" x14ac:dyDescent="0.2">
      <c r="B21" s="90"/>
      <c r="C21" s="90"/>
      <c r="D21" s="90"/>
    </row>
    <row r="22" spans="2:4" x14ac:dyDescent="0.2">
      <c r="B22" s="90"/>
      <c r="C22" s="90"/>
      <c r="D22" s="90"/>
    </row>
    <row r="23" spans="2:4" x14ac:dyDescent="0.2">
      <c r="B23" s="90"/>
      <c r="C23" s="90"/>
      <c r="D23" s="90"/>
    </row>
    <row r="24" spans="2:4" x14ac:dyDescent="0.2">
      <c r="B24" s="90"/>
      <c r="C24" s="90"/>
      <c r="D24" s="90"/>
    </row>
    <row r="25" spans="2:4" x14ac:dyDescent="0.2">
      <c r="B25" s="90"/>
      <c r="C25" s="90"/>
      <c r="D25" s="90"/>
    </row>
    <row r="26" spans="2:4" x14ac:dyDescent="0.2">
      <c r="B26" s="90"/>
      <c r="C26" s="90"/>
      <c r="D26" s="90"/>
    </row>
    <row r="27" spans="2:4" x14ac:dyDescent="0.2">
      <c r="B27" s="90"/>
      <c r="C27" s="90"/>
      <c r="D27" s="90"/>
    </row>
    <row r="28" spans="2:4" x14ac:dyDescent="0.2">
      <c r="B28" s="90"/>
      <c r="C28" s="99"/>
      <c r="D28" s="99"/>
    </row>
    <row r="29" spans="2:4" x14ac:dyDescent="0.2">
      <c r="B29" s="90"/>
      <c r="C29" s="99"/>
      <c r="D29" s="99"/>
    </row>
    <row r="30" spans="2:4" x14ac:dyDescent="0.2">
      <c r="B30" s="90"/>
      <c r="C30" s="99"/>
      <c r="D30" s="99"/>
    </row>
    <row r="31" spans="2:4" x14ac:dyDescent="0.2">
      <c r="B31" s="90"/>
      <c r="C31" s="99"/>
      <c r="D31" s="99"/>
    </row>
    <row r="32" spans="2:4" x14ac:dyDescent="0.2">
      <c r="B32" s="90"/>
      <c r="C32" s="99"/>
      <c r="D32" s="99"/>
    </row>
  </sheetData>
  <pageMargins left="0.75" right="0.75" top="1" bottom="1" header="0.5" footer="0.5"/>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dimension ref="A1:I28"/>
  <sheetViews>
    <sheetView workbookViewId="0">
      <selection activeCell="A2" sqref="A2:F13"/>
    </sheetView>
  </sheetViews>
  <sheetFormatPr defaultRowHeight="12.75" x14ac:dyDescent="0.2"/>
  <cols>
    <col min="1" max="1" width="10.140625" style="4" customWidth="1"/>
    <col min="2" max="2" width="15.28515625" style="2" customWidth="1"/>
    <col min="3" max="3" width="12" style="2" bestFit="1" customWidth="1"/>
    <col min="4" max="4" width="11.28515625" style="2" bestFit="1" customWidth="1"/>
    <col min="5" max="6" width="9.140625" style="2"/>
  </cols>
  <sheetData>
    <row r="1" spans="1:9" ht="63.75" x14ac:dyDescent="0.2">
      <c r="A1" s="3"/>
      <c r="B1" s="3" t="s">
        <v>84</v>
      </c>
      <c r="C1" s="3" t="s">
        <v>86</v>
      </c>
      <c r="D1" s="3" t="s">
        <v>85</v>
      </c>
      <c r="E1" s="3" t="s">
        <v>83</v>
      </c>
      <c r="F1" s="3" t="s">
        <v>87</v>
      </c>
    </row>
    <row r="2" spans="1:9" x14ac:dyDescent="0.2">
      <c r="A2" s="4">
        <v>39082</v>
      </c>
      <c r="B2" s="93">
        <v>10958</v>
      </c>
      <c r="C2" s="93">
        <v>12567</v>
      </c>
      <c r="D2" s="93">
        <v>127524.20710059172</v>
      </c>
      <c r="E2" s="98">
        <v>8.5928783633653763E-2</v>
      </c>
      <c r="F2" s="98">
        <v>9.8545995977744744E-2</v>
      </c>
      <c r="H2" s="183"/>
      <c r="I2" s="183"/>
    </row>
    <row r="3" spans="1:9" x14ac:dyDescent="0.2">
      <c r="A3" s="4">
        <v>39447</v>
      </c>
      <c r="B3" s="93">
        <v>17757</v>
      </c>
      <c r="C3" s="93">
        <v>18315</v>
      </c>
      <c r="D3" s="93">
        <v>155826.12948517941</v>
      </c>
      <c r="E3" s="98">
        <v>0.11395393095282434</v>
      </c>
      <c r="F3" s="98">
        <v>0.11753484515407883</v>
      </c>
      <c r="H3" s="183"/>
      <c r="I3" s="183"/>
    </row>
    <row r="4" spans="1:9" x14ac:dyDescent="0.2">
      <c r="A4" s="4">
        <v>39813</v>
      </c>
      <c r="B4" s="93">
        <v>11772</v>
      </c>
      <c r="C4" s="93">
        <v>12259</v>
      </c>
      <c r="D4" s="93">
        <v>161222.55391899002</v>
      </c>
      <c r="E4" s="98">
        <v>7.3017079272389596E-2</v>
      </c>
      <c r="F4" s="98">
        <v>7.603774845397758E-2</v>
      </c>
      <c r="H4" s="183"/>
      <c r="I4" s="183"/>
    </row>
    <row r="5" spans="1:9" x14ac:dyDescent="0.2">
      <c r="A5" s="4">
        <v>40178</v>
      </c>
      <c r="B5" s="93">
        <v>21888</v>
      </c>
      <c r="C5" s="93">
        <v>16834</v>
      </c>
      <c r="D5" s="93">
        <v>200921.71523178808</v>
      </c>
      <c r="E5" s="98">
        <v>0.10893795115550094</v>
      </c>
      <c r="F5" s="98">
        <v>8.3783875628275897E-2</v>
      </c>
      <c r="H5" s="183"/>
      <c r="I5" s="183"/>
    </row>
    <row r="6" spans="1:9" x14ac:dyDescent="0.2">
      <c r="A6" s="4">
        <v>40543</v>
      </c>
      <c r="B6" s="93">
        <v>32518</v>
      </c>
      <c r="C6" s="93">
        <v>20876</v>
      </c>
      <c r="D6" s="93">
        <v>238281.04226542689</v>
      </c>
      <c r="E6" s="98">
        <v>0.13646910258088191</v>
      </c>
      <c r="F6" s="98">
        <v>8.7610830477842752E-2</v>
      </c>
      <c r="H6" s="183"/>
      <c r="I6" s="183"/>
    </row>
    <row r="7" spans="1:9" x14ac:dyDescent="0.2">
      <c r="A7" s="4">
        <v>40908</v>
      </c>
      <c r="B7" s="93">
        <v>36026</v>
      </c>
      <c r="C7" s="93">
        <v>24580</v>
      </c>
      <c r="D7" s="93">
        <v>227054.13530489401</v>
      </c>
      <c r="E7" s="98">
        <v>0.15866700666615643</v>
      </c>
      <c r="F7" s="98">
        <v>0.10825612124171778</v>
      </c>
      <c r="H7" s="183"/>
      <c r="I7" s="183"/>
    </row>
    <row r="8" spans="1:9" x14ac:dyDescent="0.2">
      <c r="A8" s="4">
        <v>41273</v>
      </c>
      <c r="B8" s="93">
        <v>45880</v>
      </c>
      <c r="C8" s="93">
        <v>32817</v>
      </c>
      <c r="D8" s="93">
        <v>260921.60835788908</v>
      </c>
      <c r="E8" s="98">
        <v>0.17583825382936244</v>
      </c>
      <c r="F8" s="98">
        <v>0.12577340836787679</v>
      </c>
      <c r="H8" s="183"/>
      <c r="I8" s="183"/>
    </row>
    <row r="9" spans="1:9" x14ac:dyDescent="0.2">
      <c r="A9" s="4">
        <v>41638</v>
      </c>
      <c r="B9" s="93">
        <v>64029</v>
      </c>
      <c r="C9" s="93">
        <v>38539</v>
      </c>
      <c r="D9" s="93">
        <v>311577.02736963413</v>
      </c>
      <c r="E9" s="98">
        <v>0.20549974605168911</v>
      </c>
      <c r="F9" s="98">
        <v>0.12369012030620573</v>
      </c>
      <c r="H9" s="183"/>
      <c r="I9" s="183"/>
    </row>
    <row r="10" spans="1:9" x14ac:dyDescent="0.2">
      <c r="A10" s="4">
        <v>41729</v>
      </c>
      <c r="B10" s="93">
        <v>66876</v>
      </c>
      <c r="C10" s="93">
        <v>40006</v>
      </c>
      <c r="D10" s="93">
        <v>319001.30714080873</v>
      </c>
      <c r="E10" s="98">
        <v>0.20964177419649446</v>
      </c>
      <c r="F10" s="98">
        <v>0.12541014442408274</v>
      </c>
      <c r="H10" s="183"/>
      <c r="I10" s="183"/>
    </row>
    <row r="11" spans="1:9" x14ac:dyDescent="0.2">
      <c r="A11" s="4">
        <v>41820</v>
      </c>
      <c r="B11" s="93">
        <v>72509</v>
      </c>
      <c r="C11" s="93">
        <v>41567</v>
      </c>
      <c r="D11" s="93">
        <v>330356.85340314137</v>
      </c>
      <c r="E11" s="98">
        <v>0.21948689501384661</v>
      </c>
      <c r="F11" s="98">
        <v>0.12582454267802012</v>
      </c>
      <c r="H11" s="183"/>
      <c r="I11" s="183"/>
    </row>
    <row r="12" spans="1:9" x14ac:dyDescent="0.2">
      <c r="A12" s="4">
        <v>41912</v>
      </c>
      <c r="B12" s="93">
        <v>72769.5</v>
      </c>
      <c r="C12" s="93">
        <v>40759.1</v>
      </c>
      <c r="D12" s="93">
        <v>319520.90000000002</v>
      </c>
      <c r="E12" s="98">
        <v>0.22774566546351113</v>
      </c>
      <c r="F12" s="98">
        <v>0.12756317348880777</v>
      </c>
      <c r="H12" s="183"/>
      <c r="I12" s="183"/>
    </row>
    <row r="13" spans="1:9" x14ac:dyDescent="0.2">
      <c r="A13" s="4">
        <v>42004</v>
      </c>
      <c r="B13" s="93">
        <v>73513.3</v>
      </c>
      <c r="C13" s="93">
        <v>43532.3</v>
      </c>
      <c r="D13" s="93">
        <v>307279.90000000002</v>
      </c>
      <c r="E13" s="98">
        <v>0.2392388828556635</v>
      </c>
      <c r="F13" s="98">
        <v>0.14166985865329948</v>
      </c>
    </row>
    <row r="14" spans="1:9" x14ac:dyDescent="0.2">
      <c r="B14" s="90"/>
      <c r="C14" s="90"/>
    </row>
    <row r="15" spans="1:9" x14ac:dyDescent="0.2">
      <c r="B15" s="90"/>
      <c r="C15" s="90"/>
    </row>
    <row r="16" spans="1:9" x14ac:dyDescent="0.2">
      <c r="B16" s="90"/>
      <c r="C16" s="90"/>
    </row>
    <row r="17" spans="2:3" x14ac:dyDescent="0.2">
      <c r="B17" s="90"/>
      <c r="C17" s="90"/>
    </row>
    <row r="18" spans="2:3" x14ac:dyDescent="0.2">
      <c r="B18" s="90"/>
      <c r="C18" s="90"/>
    </row>
    <row r="19" spans="2:3" x14ac:dyDescent="0.2">
      <c r="B19" s="90"/>
      <c r="C19" s="90"/>
    </row>
    <row r="20" spans="2:3" x14ac:dyDescent="0.2">
      <c r="B20" s="90"/>
      <c r="C20" s="90"/>
    </row>
    <row r="21" spans="2:3" x14ac:dyDescent="0.2">
      <c r="B21" s="90"/>
      <c r="C21" s="90"/>
    </row>
    <row r="22" spans="2:3" x14ac:dyDescent="0.2">
      <c r="B22" s="90"/>
      <c r="C22" s="90"/>
    </row>
    <row r="23" spans="2:3" x14ac:dyDescent="0.2">
      <c r="B23" s="90"/>
      <c r="C23" s="90"/>
    </row>
    <row r="24" spans="2:3" x14ac:dyDescent="0.2">
      <c r="B24" s="90"/>
      <c r="C24" s="90"/>
    </row>
    <row r="25" spans="2:3" x14ac:dyDescent="0.2">
      <c r="B25" s="90"/>
      <c r="C25" s="90"/>
    </row>
    <row r="26" spans="2:3" x14ac:dyDescent="0.2">
      <c r="B26" s="90"/>
      <c r="C26" s="90"/>
    </row>
    <row r="27" spans="2:3" x14ac:dyDescent="0.2">
      <c r="B27" s="90"/>
      <c r="C27" s="90"/>
    </row>
    <row r="28" spans="2:3" x14ac:dyDescent="0.2">
      <c r="B28" s="90"/>
      <c r="C28" s="90"/>
    </row>
  </sheetData>
  <pageMargins left="0.75" right="0.75" top="1" bottom="1" header="0.5" footer="0.5"/>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I36"/>
  <sheetViews>
    <sheetView workbookViewId="0">
      <selection activeCell="A2" sqref="A2:I9"/>
    </sheetView>
  </sheetViews>
  <sheetFormatPr defaultRowHeight="12.75" x14ac:dyDescent="0.2"/>
  <cols>
    <col min="1" max="1" width="7.5703125" style="5" bestFit="1" customWidth="1"/>
    <col min="2" max="4" width="12.7109375" style="93" bestFit="1" customWidth="1"/>
    <col min="5" max="9" width="8.85546875" style="93" customWidth="1"/>
  </cols>
  <sheetData>
    <row r="1" spans="1:9" s="89" customFormat="1" ht="38.25" x14ac:dyDescent="0.2">
      <c r="A1" s="96" t="s">
        <v>12</v>
      </c>
      <c r="B1" s="97" t="s">
        <v>8</v>
      </c>
      <c r="C1" s="97" t="s">
        <v>9</v>
      </c>
      <c r="D1" s="97" t="s">
        <v>49</v>
      </c>
      <c r="E1" s="97" t="s">
        <v>50</v>
      </c>
      <c r="F1" s="97" t="s">
        <v>10</v>
      </c>
      <c r="G1" s="97" t="s">
        <v>11</v>
      </c>
      <c r="H1" s="97" t="s">
        <v>54</v>
      </c>
      <c r="I1" s="97" t="s">
        <v>51</v>
      </c>
    </row>
    <row r="2" spans="1:9" x14ac:dyDescent="0.2">
      <c r="A2" s="5">
        <v>41364</v>
      </c>
      <c r="B2" s="93">
        <v>-807</v>
      </c>
      <c r="C2" s="93">
        <v>-999</v>
      </c>
      <c r="D2" s="93">
        <v>8618</v>
      </c>
      <c r="E2" s="93">
        <v>-208</v>
      </c>
      <c r="F2" s="93">
        <v>889</v>
      </c>
      <c r="G2" s="93">
        <v>9471</v>
      </c>
      <c r="H2" s="93">
        <v>101</v>
      </c>
      <c r="I2" s="93">
        <f>SUM(B2:H2)</f>
        <v>17065</v>
      </c>
    </row>
    <row r="3" spans="1:9" x14ac:dyDescent="0.2">
      <c r="A3" s="5">
        <v>41455</v>
      </c>
      <c r="B3" s="93">
        <v>-640</v>
      </c>
      <c r="C3" s="93">
        <v>542</v>
      </c>
      <c r="D3" s="93">
        <v>7422</v>
      </c>
      <c r="E3" s="93">
        <v>-596</v>
      </c>
      <c r="F3" s="93">
        <v>763</v>
      </c>
      <c r="G3" s="93">
        <v>6547</v>
      </c>
      <c r="H3" s="93">
        <v>529</v>
      </c>
      <c r="I3" s="93">
        <f t="shared" ref="I3:I8" si="0">SUM(B3:H3)</f>
        <v>14567</v>
      </c>
    </row>
    <row r="4" spans="1:9" x14ac:dyDescent="0.2">
      <c r="A4" s="5">
        <v>41547</v>
      </c>
      <c r="B4" s="93">
        <v>-1455</v>
      </c>
      <c r="C4" s="93">
        <v>1668</v>
      </c>
      <c r="D4" s="93">
        <v>5011</v>
      </c>
      <c r="E4" s="93">
        <v>-642</v>
      </c>
      <c r="F4" s="93">
        <v>1159</v>
      </c>
      <c r="G4" s="93">
        <v>4811</v>
      </c>
      <c r="H4" s="93">
        <v>274</v>
      </c>
      <c r="I4" s="93">
        <f t="shared" si="0"/>
        <v>10826</v>
      </c>
    </row>
    <row r="5" spans="1:9" x14ac:dyDescent="0.2">
      <c r="A5" s="5">
        <v>41639</v>
      </c>
      <c r="B5" s="93">
        <v>773</v>
      </c>
      <c r="C5" s="93">
        <v>1907</v>
      </c>
      <c r="D5" s="93">
        <v>8805</v>
      </c>
      <c r="E5" s="93">
        <v>-518</v>
      </c>
      <c r="F5" s="93">
        <v>1858</v>
      </c>
      <c r="G5" s="93">
        <v>-2902</v>
      </c>
      <c r="H5" s="93">
        <v>110</v>
      </c>
      <c r="I5" s="93">
        <f t="shared" si="0"/>
        <v>10033</v>
      </c>
    </row>
    <row r="6" spans="1:9" x14ac:dyDescent="0.2">
      <c r="A6" s="5">
        <v>41729</v>
      </c>
      <c r="B6" s="93">
        <v>3791</v>
      </c>
      <c r="C6" s="93">
        <v>3</v>
      </c>
      <c r="D6" s="93">
        <v>10194</v>
      </c>
      <c r="E6" s="93">
        <v>127</v>
      </c>
      <c r="F6" s="93">
        <v>2044</v>
      </c>
      <c r="G6" s="93">
        <v>-1790</v>
      </c>
      <c r="H6" s="93">
        <v>179</v>
      </c>
      <c r="I6" s="93">
        <f t="shared" si="0"/>
        <v>14548</v>
      </c>
    </row>
    <row r="7" spans="1:9" x14ac:dyDescent="0.2">
      <c r="A7" s="5">
        <v>41820</v>
      </c>
      <c r="B7" s="93">
        <v>4859</v>
      </c>
      <c r="C7" s="93">
        <v>-309</v>
      </c>
      <c r="D7" s="93">
        <v>7303</v>
      </c>
      <c r="E7" s="93">
        <v>265</v>
      </c>
      <c r="F7" s="93">
        <v>806</v>
      </c>
      <c r="G7" s="93">
        <v>-1201</v>
      </c>
      <c r="H7" s="93">
        <v>81</v>
      </c>
      <c r="I7" s="93">
        <f t="shared" si="0"/>
        <v>11804</v>
      </c>
    </row>
    <row r="8" spans="1:9" x14ac:dyDescent="0.2">
      <c r="A8" s="5">
        <v>41912</v>
      </c>
      <c r="B8" s="93">
        <v>4665</v>
      </c>
      <c r="C8" s="93">
        <v>378</v>
      </c>
      <c r="D8" s="93">
        <v>10</v>
      </c>
      <c r="E8" s="93">
        <v>1053</v>
      </c>
      <c r="F8" s="93">
        <v>807</v>
      </c>
      <c r="G8" s="93">
        <v>-625</v>
      </c>
      <c r="H8" s="93">
        <v>-59</v>
      </c>
      <c r="I8" s="93">
        <f t="shared" si="0"/>
        <v>6229</v>
      </c>
    </row>
    <row r="9" spans="1:9" x14ac:dyDescent="0.2">
      <c r="A9" s="5">
        <v>42004</v>
      </c>
      <c r="B9" s="93">
        <v>228</v>
      </c>
      <c r="C9" s="93">
        <v>-1641</v>
      </c>
      <c r="D9" s="93">
        <v>-3413</v>
      </c>
      <c r="E9" s="93">
        <v>2859</v>
      </c>
      <c r="F9" s="93">
        <v>433</v>
      </c>
      <c r="G9" s="93">
        <v>-4081</v>
      </c>
      <c r="H9" s="93">
        <v>-257</v>
      </c>
      <c r="I9" s="93">
        <v>-5872</v>
      </c>
    </row>
    <row r="36" spans="1:4" x14ac:dyDescent="0.2">
      <c r="A36" s="8"/>
      <c r="B36" s="94"/>
      <c r="C36" s="94"/>
      <c r="D36" s="94"/>
    </row>
  </sheetData>
  <phoneticPr fontId="12" type="noConversion"/>
  <pageMargins left="0.75" right="0.75" top="1" bottom="1" header="0.5" footer="0.5"/>
  <pageSetup paperSize="9" orientation="portrait" verticalDpi="0" r:id="rId1"/>
  <headerFooter alignWithMargins="0"/>
  <ignoredErrors>
    <ignoredError sqref="I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B1:Q21"/>
  <sheetViews>
    <sheetView rightToLeft="1" zoomScale="75" zoomScaleNormal="75" workbookViewId="0"/>
  </sheetViews>
  <sheetFormatPr defaultRowHeight="12.75" x14ac:dyDescent="0.2"/>
  <cols>
    <col min="1" max="1" width="1.28515625" customWidth="1"/>
    <col min="2" max="2" width="12.140625" customWidth="1"/>
    <col min="3" max="3" width="12.85546875" customWidth="1"/>
    <col min="4" max="4" width="10.7109375" customWidth="1"/>
    <col min="5" max="5" width="10" bestFit="1" customWidth="1"/>
    <col min="6" max="6" width="10.28515625" bestFit="1" customWidth="1"/>
    <col min="7" max="7" width="7.85546875" customWidth="1"/>
    <col min="8" max="8" width="8" customWidth="1"/>
    <col min="9" max="9" width="7.5703125" customWidth="1"/>
    <col min="10" max="10" width="8.140625" customWidth="1"/>
    <col min="11" max="11" width="7.5703125" customWidth="1"/>
    <col min="12" max="12" width="8.140625" customWidth="1"/>
    <col min="14" max="14" width="8.140625" customWidth="1"/>
    <col min="15" max="15" width="7.85546875" customWidth="1"/>
    <col min="16" max="16" width="7.28515625" customWidth="1"/>
    <col min="17" max="17" width="1.28515625" customWidth="1"/>
  </cols>
  <sheetData>
    <row r="1" spans="2:17" ht="30" x14ac:dyDescent="0.4">
      <c r="B1" s="9" t="s">
        <v>31</v>
      </c>
      <c r="C1" s="10"/>
      <c r="D1" s="10"/>
      <c r="E1" s="10"/>
      <c r="P1" t="s">
        <v>13</v>
      </c>
    </row>
    <row r="2" spans="2:17" ht="13.5" thickBot="1" x14ac:dyDescent="0.25">
      <c r="B2" s="6"/>
      <c r="C2" s="6"/>
      <c r="D2" s="6"/>
      <c r="E2" s="6"/>
    </row>
    <row r="3" spans="2:17" ht="18" x14ac:dyDescent="0.25">
      <c r="B3" s="11"/>
      <c r="C3" s="14"/>
      <c r="D3" s="12"/>
      <c r="E3" s="13"/>
      <c r="F3" s="13" t="s">
        <v>2</v>
      </c>
      <c r="G3" s="213" t="s">
        <v>52</v>
      </c>
      <c r="H3" s="214"/>
      <c r="I3" s="213" t="s">
        <v>53</v>
      </c>
      <c r="J3" s="214"/>
      <c r="K3" s="14"/>
      <c r="L3" s="12"/>
      <c r="M3" s="215" t="s">
        <v>32</v>
      </c>
      <c r="N3" s="216"/>
      <c r="O3" s="217"/>
      <c r="P3" s="15"/>
    </row>
    <row r="4" spans="2:17" ht="18" x14ac:dyDescent="0.25">
      <c r="B4" s="16"/>
      <c r="C4" s="69" t="s">
        <v>14</v>
      </c>
      <c r="D4" s="17" t="s">
        <v>15</v>
      </c>
      <c r="E4" s="18" t="s">
        <v>16</v>
      </c>
      <c r="F4" s="18" t="s">
        <v>17</v>
      </c>
      <c r="G4" s="19"/>
      <c r="H4" s="20" t="s">
        <v>18</v>
      </c>
      <c r="I4" s="19"/>
      <c r="J4" s="20" t="s">
        <v>18</v>
      </c>
      <c r="K4" s="20"/>
      <c r="L4" s="21" t="s">
        <v>19</v>
      </c>
      <c r="M4" s="218"/>
      <c r="N4" s="219"/>
      <c r="O4" s="220"/>
      <c r="P4" s="22"/>
    </row>
    <row r="5" spans="2:17" ht="18" x14ac:dyDescent="0.25">
      <c r="B5" s="23" t="s">
        <v>20</v>
      </c>
      <c r="C5" s="70" t="s">
        <v>21</v>
      </c>
      <c r="D5" s="24" t="s">
        <v>22</v>
      </c>
      <c r="E5" s="25" t="s">
        <v>23</v>
      </c>
      <c r="F5" s="25" t="s">
        <v>24</v>
      </c>
      <c r="G5" s="26" t="s">
        <v>25</v>
      </c>
      <c r="H5" s="27" t="s">
        <v>25</v>
      </c>
      <c r="I5" s="26" t="s">
        <v>25</v>
      </c>
      <c r="J5" s="27" t="s">
        <v>25</v>
      </c>
      <c r="K5" s="28" t="s">
        <v>26</v>
      </c>
      <c r="L5" s="28" t="s">
        <v>27</v>
      </c>
      <c r="M5" s="25" t="s">
        <v>7</v>
      </c>
      <c r="N5" s="25" t="s">
        <v>0</v>
      </c>
      <c r="O5" s="25" t="s">
        <v>19</v>
      </c>
      <c r="P5" s="29" t="s">
        <v>54</v>
      </c>
    </row>
    <row r="6" spans="2:17" ht="18" x14ac:dyDescent="0.25">
      <c r="B6" s="30"/>
      <c r="C6" s="71" t="s">
        <v>28</v>
      </c>
      <c r="D6" s="31"/>
      <c r="E6" s="221" t="s">
        <v>29</v>
      </c>
      <c r="F6" s="221"/>
      <c r="G6" s="221"/>
      <c r="H6" s="221"/>
      <c r="I6" s="221"/>
      <c r="J6" s="221"/>
      <c r="K6" s="221"/>
      <c r="L6" s="221"/>
      <c r="M6" s="221"/>
      <c r="N6" s="221"/>
      <c r="O6" s="221"/>
      <c r="P6" s="222"/>
    </row>
    <row r="7" spans="2:17" ht="18" x14ac:dyDescent="0.25">
      <c r="B7" s="72">
        <v>40878</v>
      </c>
      <c r="C7" s="32">
        <v>2529.9079837763215</v>
      </c>
      <c r="D7" s="38">
        <v>2.0053344871900025E-2</v>
      </c>
      <c r="E7" s="33">
        <v>33.960664854931501</v>
      </c>
      <c r="F7" s="34">
        <v>23.766720973513632</v>
      </c>
      <c r="G7" s="36">
        <v>12.077989065076444</v>
      </c>
      <c r="H7" s="35">
        <v>9.5655372666469294</v>
      </c>
      <c r="I7" s="36">
        <v>9.4077871296619939</v>
      </c>
      <c r="J7" s="35">
        <v>2.1541757121601472</v>
      </c>
      <c r="K7" s="37">
        <v>2.9971559359173905</v>
      </c>
      <c r="L7" s="37">
        <v>15.455511047850454</v>
      </c>
      <c r="M7" s="36">
        <v>1.8254666812057136</v>
      </c>
      <c r="N7" s="36">
        <v>4.1899373359332426</v>
      </c>
      <c r="O7" s="34">
        <v>5.6704642136377243</v>
      </c>
      <c r="P7" s="74">
        <v>2.6953107569784498</v>
      </c>
    </row>
    <row r="8" spans="2:17" ht="18" x14ac:dyDescent="0.25">
      <c r="B8" s="72">
        <v>41274</v>
      </c>
      <c r="C8" s="32">
        <v>2722.5201885842821</v>
      </c>
      <c r="D8" s="38">
        <v>3.3322880259790244E-2</v>
      </c>
      <c r="E8" s="33">
        <v>33.614598134270956</v>
      </c>
      <c r="F8" s="34">
        <v>33.614598134270956</v>
      </c>
      <c r="G8" s="36">
        <v>13.147417532434547</v>
      </c>
      <c r="H8" s="35">
        <v>9.4491900952173964</v>
      </c>
      <c r="I8" s="36">
        <v>9.4372288198753278</v>
      </c>
      <c r="J8" s="35">
        <v>1.9377771260746266</v>
      </c>
      <c r="K8" s="37">
        <v>2.6012262437244229</v>
      </c>
      <c r="L8" s="37">
        <v>14.96667867285443</v>
      </c>
      <c r="M8" s="36">
        <v>1.0989692254792169</v>
      </c>
      <c r="N8" s="36">
        <v>3.9234356274340345</v>
      </c>
      <c r="O8" s="34">
        <v>6.7322157300625634</v>
      </c>
      <c r="P8" s="74">
        <v>3.0912627925724823</v>
      </c>
    </row>
    <row r="9" spans="2:17" ht="18" x14ac:dyDescent="0.25">
      <c r="B9" s="76">
        <v>41639</v>
      </c>
      <c r="C9" s="77">
        <v>2968.7871981356902</v>
      </c>
      <c r="D9" s="78">
        <v>4.2683755177930216E-2</v>
      </c>
      <c r="E9" s="33">
        <v>31.955456822937261</v>
      </c>
      <c r="F9" s="79">
        <v>22.55715692322223</v>
      </c>
      <c r="G9" s="33">
        <v>12.971922894342066</v>
      </c>
      <c r="H9" s="36">
        <v>9.3540659355574149</v>
      </c>
      <c r="I9" s="33">
        <v>8.9743895111212559</v>
      </c>
      <c r="J9" s="36">
        <v>1.645804894021468</v>
      </c>
      <c r="K9" s="33">
        <v>2.5797859814642567</v>
      </c>
      <c r="L9" s="33">
        <v>16.798033534729175</v>
      </c>
      <c r="M9" s="33">
        <v>0.92541131305243196</v>
      </c>
      <c r="N9" s="36">
        <v>4.2141743776234701</v>
      </c>
      <c r="O9" s="79">
        <v>7.4404104186286002</v>
      </c>
      <c r="P9" s="80">
        <v>3.0346790324775266</v>
      </c>
      <c r="Q9">
        <v>3.0346790324775266</v>
      </c>
    </row>
    <row r="10" spans="2:17" ht="18" x14ac:dyDescent="0.25">
      <c r="B10" s="76">
        <v>41729</v>
      </c>
      <c r="C10" s="77">
        <v>3022.7942313133544</v>
      </c>
      <c r="D10" s="78">
        <v>2.3192555949168803E-2</v>
      </c>
      <c r="E10" s="33">
        <v>31.408654187631146</v>
      </c>
      <c r="F10" s="79">
        <v>22.162033075064258</v>
      </c>
      <c r="G10" s="33">
        <v>13.127561874153393</v>
      </c>
      <c r="H10" s="36">
        <v>9.2821027674812342</v>
      </c>
      <c r="I10" s="33">
        <v>8.7496204688430446</v>
      </c>
      <c r="J10" s="36">
        <v>1.6255856085397615</v>
      </c>
      <c r="K10" s="33">
        <v>2.5973969747519665</v>
      </c>
      <c r="L10" s="33">
        <v>16.979498513552443</v>
      </c>
      <c r="M10" s="33">
        <v>0.86100040586262505</v>
      </c>
      <c r="N10" s="36">
        <v>4.5046952222691461</v>
      </c>
      <c r="O10" s="79">
        <v>7.6265683983668371</v>
      </c>
      <c r="P10" s="80">
        <v>3.1345639599359041</v>
      </c>
      <c r="Q10">
        <v>3.1345639599359041</v>
      </c>
    </row>
    <row r="11" spans="2:17" ht="18" x14ac:dyDescent="0.25">
      <c r="B11" s="76">
        <v>41820</v>
      </c>
      <c r="C11" s="77">
        <v>3060.1070898952721</v>
      </c>
      <c r="D11" s="78">
        <v>7.3959130956049446E-3</v>
      </c>
      <c r="E11" s="33">
        <v>31.059073451797442</v>
      </c>
      <c r="F11" s="79">
        <v>21.955015742367141</v>
      </c>
      <c r="G11" s="33">
        <v>13.2655081402688</v>
      </c>
      <c r="H11" s="36">
        <v>9.7185461901654566</v>
      </c>
      <c r="I11" s="33">
        <v>8.7022450828057032</v>
      </c>
      <c r="J11" s="36">
        <v>1.6416642138402833</v>
      </c>
      <c r="K11" s="33">
        <v>2.8123616091398072</v>
      </c>
      <c r="L11" s="33">
        <v>16.501956484744206</v>
      </c>
      <c r="M11" s="33">
        <v>0.77613863888707346</v>
      </c>
      <c r="N11" s="36">
        <v>4.6038446700511235</v>
      </c>
      <c r="O11" s="79">
        <v>7.7034524987185229</v>
      </c>
      <c r="P11" s="80">
        <v>3.1132466728943338</v>
      </c>
      <c r="Q11">
        <v>3.1132466728943338</v>
      </c>
    </row>
    <row r="12" spans="2:17" ht="18.75" thickBot="1" x14ac:dyDescent="0.3">
      <c r="B12" s="76">
        <v>41912</v>
      </c>
      <c r="C12" s="77">
        <v>3141.2513357384005</v>
      </c>
      <c r="D12" s="78">
        <v>2.953596645635681E-2</v>
      </c>
      <c r="E12" s="33">
        <v>30.998781536960195</v>
      </c>
      <c r="F12" s="79">
        <v>21.621553422491306</v>
      </c>
      <c r="G12" s="33">
        <v>12.817866549935037</v>
      </c>
      <c r="H12" s="36">
        <v>9.6807469857714299</v>
      </c>
      <c r="I12" s="33">
        <v>8.6981614449762787</v>
      </c>
      <c r="J12" s="36">
        <v>1.5697912306150645</v>
      </c>
      <c r="K12" s="33">
        <v>3.0483345815272402</v>
      </c>
      <c r="L12" s="33">
        <v>16.370777626924209</v>
      </c>
      <c r="M12" s="33">
        <v>0.75832848279236753</v>
      </c>
      <c r="N12" s="36">
        <v>4.8495593108658666</v>
      </c>
      <c r="O12" s="79">
        <v>8.1190917714340909</v>
      </c>
      <c r="P12" s="80">
        <v>2.9856707806044986</v>
      </c>
      <c r="Q12">
        <v>2.9856707806044986</v>
      </c>
    </row>
    <row r="13" spans="2:17" ht="18.75" thickBot="1" x14ac:dyDescent="0.3">
      <c r="B13" s="81">
        <v>42004</v>
      </c>
      <c r="C13" s="82">
        <v>3168.4722744994651</v>
      </c>
      <c r="D13" s="92">
        <v>7.6777160660006505E-3</v>
      </c>
      <c r="E13" s="85">
        <v>32.231356164775008</v>
      </c>
      <c r="F13" s="84">
        <v>22.352311452448507</v>
      </c>
      <c r="G13" s="83">
        <v>12.558978725949622</v>
      </c>
      <c r="H13" s="85">
        <v>9.680230926068397</v>
      </c>
      <c r="I13" s="83">
        <v>8.1599183548432084</v>
      </c>
      <c r="J13" s="85">
        <v>1.4810071521744013</v>
      </c>
      <c r="K13" s="83">
        <v>3.0094547927538162</v>
      </c>
      <c r="L13" s="83">
        <v>15.582803259080977</v>
      </c>
      <c r="M13" s="83">
        <v>0.64130017736102574</v>
      </c>
      <c r="N13" s="85">
        <v>5.1965540288974283</v>
      </c>
      <c r="O13" s="84">
        <v>8.3799170963850198</v>
      </c>
      <c r="P13" s="86">
        <v>2.9821918451075158</v>
      </c>
      <c r="Q13">
        <v>2.9821918451075158</v>
      </c>
    </row>
    <row r="14" spans="2:17" ht="18" x14ac:dyDescent="0.25">
      <c r="B14" s="41" t="s">
        <v>55</v>
      </c>
      <c r="C14" s="39"/>
      <c r="D14" s="39"/>
      <c r="E14" s="39"/>
      <c r="F14" s="39"/>
      <c r="G14" s="39"/>
      <c r="H14" s="39"/>
      <c r="I14" s="39"/>
      <c r="J14" s="39"/>
      <c r="K14" s="39"/>
      <c r="L14" s="39"/>
      <c r="M14" s="39"/>
      <c r="N14" s="39"/>
    </row>
    <row r="15" spans="2:17" ht="18" x14ac:dyDescent="0.25">
      <c r="B15" s="41" t="s">
        <v>30</v>
      </c>
    </row>
    <row r="21" spans="3:3" x14ac:dyDescent="0.2">
      <c r="C21" s="73"/>
    </row>
  </sheetData>
  <mergeCells count="4">
    <mergeCell ref="G3:H3"/>
    <mergeCell ref="I3:J3"/>
    <mergeCell ref="M3:O4"/>
    <mergeCell ref="E6:P6"/>
  </mergeCells>
  <phoneticPr fontId="12" type="noConversion"/>
  <pageMargins left="0.75" right="0.75" top="1" bottom="1" header="0.5" footer="0.5"/>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B1:J9"/>
  <sheetViews>
    <sheetView rightToLeft="1" zoomScale="75" zoomScaleNormal="75" workbookViewId="0">
      <selection activeCell="C4" sqref="C4:K7"/>
    </sheetView>
  </sheetViews>
  <sheetFormatPr defaultRowHeight="12.75" x14ac:dyDescent="0.2"/>
  <cols>
    <col min="1" max="1" width="1.28515625" customWidth="1"/>
    <col min="2" max="2" width="29" customWidth="1"/>
    <col min="3" max="3" width="10.7109375" customWidth="1"/>
    <col min="4" max="6" width="10.28515625" customWidth="1"/>
    <col min="7" max="7" width="10.7109375" customWidth="1"/>
    <col min="8" max="8" width="12.140625" customWidth="1"/>
    <col min="9" max="9" width="12.28515625" customWidth="1"/>
    <col min="10" max="10" width="12.7109375" customWidth="1"/>
    <col min="11" max="11" width="11.5703125" bestFit="1" customWidth="1"/>
    <col min="12" max="12" width="1.28515625" customWidth="1"/>
  </cols>
  <sheetData>
    <row r="1" spans="2:10" ht="26.25" x14ac:dyDescent="0.4">
      <c r="B1" s="95" t="s">
        <v>33</v>
      </c>
      <c r="C1" s="42"/>
      <c r="D1" s="42"/>
      <c r="E1" s="42"/>
      <c r="F1" s="42"/>
      <c r="G1" s="42"/>
      <c r="H1" s="42"/>
      <c r="I1" s="42"/>
    </row>
    <row r="2" spans="2:10" ht="13.5" thickBot="1" x14ac:dyDescent="0.25">
      <c r="C2" s="42"/>
      <c r="D2" s="42"/>
      <c r="E2" s="42"/>
      <c r="F2" s="42"/>
      <c r="G2" s="42"/>
      <c r="H2" s="42"/>
      <c r="I2" s="42"/>
    </row>
    <row r="3" spans="2:10" ht="72" x14ac:dyDescent="0.25">
      <c r="B3" s="43"/>
      <c r="C3" s="87">
        <v>39813</v>
      </c>
      <c r="D3" s="87">
        <v>40178</v>
      </c>
      <c r="E3" s="87">
        <v>40543</v>
      </c>
      <c r="F3" s="87">
        <v>40908</v>
      </c>
      <c r="G3" s="87">
        <v>41274</v>
      </c>
      <c r="H3" s="87">
        <v>41639</v>
      </c>
      <c r="I3" s="88">
        <v>42004</v>
      </c>
      <c r="J3" s="44" t="s">
        <v>56</v>
      </c>
    </row>
    <row r="4" spans="2:10" ht="21" x14ac:dyDescent="0.25">
      <c r="B4" s="45" t="s">
        <v>34</v>
      </c>
      <c r="C4" s="46">
        <v>42.261687520158127</v>
      </c>
      <c r="D4" s="46">
        <v>50.668389529542935</v>
      </c>
      <c r="E4" s="46">
        <v>54.231897067718918</v>
      </c>
      <c r="F4" s="46">
        <v>49.79884472807727</v>
      </c>
      <c r="G4" s="46">
        <v>50.897856394645181</v>
      </c>
      <c r="H4" s="46">
        <v>52.97871671790881</v>
      </c>
      <c r="I4" s="46">
        <v>52.887626257910078</v>
      </c>
      <c r="J4" s="47">
        <v>-9.1090459998731887E-2</v>
      </c>
    </row>
    <row r="5" spans="2:10" ht="18" x14ac:dyDescent="0.25">
      <c r="B5" s="45" t="s">
        <v>35</v>
      </c>
      <c r="C5" s="46">
        <v>10.251277431232495</v>
      </c>
      <c r="D5" s="46">
        <v>11.049176388412862</v>
      </c>
      <c r="E5" s="46">
        <v>11.131647766620031</v>
      </c>
      <c r="F5" s="46">
        <v>11.685868230776682</v>
      </c>
      <c r="G5" s="46">
        <v>11.916518371443399</v>
      </c>
      <c r="H5" s="46">
        <v>12.579996109304503</v>
      </c>
      <c r="I5" s="46">
        <v>14.154274276838215</v>
      </c>
      <c r="J5" s="47">
        <v>1.5742781675337127</v>
      </c>
    </row>
    <row r="6" spans="2:10" ht="18" x14ac:dyDescent="0.25">
      <c r="B6" s="45" t="s">
        <v>36</v>
      </c>
      <c r="C6" s="46">
        <v>17.67129717949177</v>
      </c>
      <c r="D6" s="46">
        <v>17.166926193757291</v>
      </c>
      <c r="E6" s="46">
        <v>16.452030775316853</v>
      </c>
      <c r="F6" s="46">
        <v>17.62503262815995</v>
      </c>
      <c r="G6" s="46">
        <v>17.622770535556871</v>
      </c>
      <c r="H6" s="46">
        <v>18.187051492813733</v>
      </c>
      <c r="I6" s="46">
        <v>20.699862420434467</v>
      </c>
      <c r="J6" s="47">
        <v>2.512810927620734</v>
      </c>
    </row>
    <row r="7" spans="2:10" ht="21.75" thickBot="1" x14ac:dyDescent="0.3">
      <c r="B7" s="48" t="s">
        <v>37</v>
      </c>
      <c r="C7" s="49">
        <v>30.42749619173723</v>
      </c>
      <c r="D7" s="49">
        <v>40.533416499707513</v>
      </c>
      <c r="E7" s="49">
        <v>44.271550311122951</v>
      </c>
      <c r="F7" s="49">
        <v>39.573186196222011</v>
      </c>
      <c r="G7" s="49">
        <v>40.198608179767838</v>
      </c>
      <c r="H7" s="49">
        <v>42.213357052646565</v>
      </c>
      <c r="I7" s="49">
        <v>41.835657120266106</v>
      </c>
      <c r="J7" s="50">
        <v>-0.37769993238045885</v>
      </c>
    </row>
    <row r="8" spans="2:10" ht="18" x14ac:dyDescent="0.25">
      <c r="B8" s="40" t="s">
        <v>38</v>
      </c>
      <c r="C8" s="51"/>
      <c r="D8" s="51"/>
      <c r="E8" s="51"/>
      <c r="F8" s="51"/>
      <c r="G8" s="51"/>
      <c r="H8" s="51"/>
      <c r="I8" s="52"/>
    </row>
    <row r="9" spans="2:10" ht="18" x14ac:dyDescent="0.25">
      <c r="B9" s="40" t="s">
        <v>39</v>
      </c>
      <c r="C9" s="53"/>
      <c r="D9" s="53"/>
      <c r="E9" s="53"/>
      <c r="F9" s="53"/>
      <c r="G9" s="53"/>
      <c r="H9" s="53"/>
      <c r="I9" s="42"/>
    </row>
  </sheetData>
  <phoneticPr fontId="12" type="noConversion"/>
  <pageMargins left="0.75" right="0.75" top="1" bottom="1" header="0.5" footer="0.5"/>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B1:M11"/>
  <sheetViews>
    <sheetView rightToLeft="1" zoomScale="75" zoomScaleNormal="75" workbookViewId="0">
      <selection activeCell="D28" sqref="D28"/>
    </sheetView>
  </sheetViews>
  <sheetFormatPr defaultRowHeight="12.75" x14ac:dyDescent="0.2"/>
  <cols>
    <col min="1" max="1" width="1.28515625" customWidth="1"/>
    <col min="2" max="2" width="18.140625" customWidth="1"/>
    <col min="3" max="3" width="14.7109375" customWidth="1"/>
    <col min="4" max="4" width="14.5703125" customWidth="1"/>
    <col min="5" max="5" width="15.42578125" customWidth="1"/>
    <col min="7" max="7" width="13.42578125" customWidth="1"/>
    <col min="8" max="8" width="9.7109375" customWidth="1"/>
    <col min="9" max="9" width="11.140625" customWidth="1"/>
    <col min="10" max="10" width="9.7109375" customWidth="1"/>
    <col min="11" max="11" width="11.28515625" customWidth="1"/>
    <col min="12" max="12" width="10.42578125" customWidth="1"/>
    <col min="13" max="13" width="10.7109375" customWidth="1"/>
  </cols>
  <sheetData>
    <row r="1" spans="2:13" ht="26.25" x14ac:dyDescent="0.4">
      <c r="B1" s="54" t="s">
        <v>40</v>
      </c>
      <c r="C1" s="55"/>
      <c r="D1" s="55"/>
      <c r="E1" s="55"/>
      <c r="F1" s="55"/>
      <c r="G1" s="55"/>
      <c r="H1" s="55"/>
      <c r="I1" s="55"/>
      <c r="J1" s="55"/>
      <c r="K1" s="55"/>
      <c r="L1" s="55"/>
      <c r="M1" s="55"/>
    </row>
    <row r="2" spans="2:13" ht="15.75" thickBot="1" x14ac:dyDescent="0.25">
      <c r="B2" s="55"/>
      <c r="C2" s="55"/>
      <c r="D2" s="55"/>
      <c r="E2" s="55"/>
      <c r="F2" s="55"/>
      <c r="G2" s="55"/>
      <c r="H2" s="55"/>
      <c r="I2" s="55"/>
      <c r="J2" s="55"/>
      <c r="K2" s="55"/>
      <c r="L2" s="55"/>
      <c r="M2" s="55"/>
    </row>
    <row r="3" spans="2:13" ht="18.75" thickBot="1" x14ac:dyDescent="0.3">
      <c r="B3" s="56"/>
      <c r="C3" s="223" t="s">
        <v>41</v>
      </c>
      <c r="D3" s="224"/>
      <c r="E3" s="224"/>
      <c r="F3" s="223" t="s">
        <v>42</v>
      </c>
      <c r="G3" s="224"/>
      <c r="H3" s="224"/>
      <c r="I3" s="225"/>
      <c r="J3" s="223" t="s">
        <v>1</v>
      </c>
      <c r="K3" s="224"/>
      <c r="L3" s="224"/>
      <c r="M3" s="225"/>
    </row>
    <row r="4" spans="2:13" ht="18.75" thickBot="1" x14ac:dyDescent="0.3">
      <c r="B4" s="57"/>
      <c r="C4" s="75">
        <v>41639</v>
      </c>
      <c r="D4" s="75">
        <v>41912</v>
      </c>
      <c r="E4" s="75">
        <v>42004</v>
      </c>
      <c r="F4" s="226">
        <v>2014</v>
      </c>
      <c r="G4" s="227"/>
      <c r="H4" s="228" t="s">
        <v>101</v>
      </c>
      <c r="I4" s="229"/>
      <c r="J4" s="230">
        <f>F4</f>
        <v>2014</v>
      </c>
      <c r="K4" s="231"/>
      <c r="L4" s="232" t="str">
        <f>H4</f>
        <v>רביע IV/2014</v>
      </c>
      <c r="M4" s="233"/>
    </row>
    <row r="5" spans="2:13" ht="36" x14ac:dyDescent="0.25">
      <c r="B5" s="57"/>
      <c r="C5" s="58"/>
      <c r="D5" s="59"/>
      <c r="E5" s="60"/>
      <c r="F5" s="61" t="s">
        <v>43</v>
      </c>
      <c r="G5" s="62" t="s">
        <v>57</v>
      </c>
      <c r="H5" s="62" t="s">
        <v>43</v>
      </c>
      <c r="I5" s="63" t="s">
        <v>57</v>
      </c>
      <c r="J5" s="61" t="s">
        <v>43</v>
      </c>
      <c r="K5" s="62" t="s">
        <v>57</v>
      </c>
      <c r="L5" s="62" t="s">
        <v>43</v>
      </c>
      <c r="M5" s="63" t="s">
        <v>57</v>
      </c>
    </row>
    <row r="6" spans="2:13" ht="18" x14ac:dyDescent="0.25">
      <c r="B6" s="64" t="s">
        <v>44</v>
      </c>
      <c r="C6" s="101">
        <v>986.01834803157999</v>
      </c>
      <c r="D6" s="101">
        <v>1042.5194621715198</v>
      </c>
      <c r="E6" s="102">
        <v>1017.7969013737797</v>
      </c>
      <c r="F6" s="103"/>
      <c r="G6" s="104"/>
      <c r="H6" s="101"/>
      <c r="I6" s="102"/>
      <c r="J6" s="105"/>
      <c r="K6" s="101"/>
      <c r="L6" s="101"/>
      <c r="M6" s="102"/>
    </row>
    <row r="7" spans="2:13" ht="18" x14ac:dyDescent="0.25">
      <c r="B7" s="65" t="s">
        <v>45</v>
      </c>
      <c r="C7" s="106">
        <v>266.43052691700001</v>
      </c>
      <c r="D7" s="106">
        <v>273.23111257499988</v>
      </c>
      <c r="E7" s="107">
        <v>258.54475069499995</v>
      </c>
      <c r="F7" s="108">
        <v>-8.0539531777072781</v>
      </c>
      <c r="G7" s="122">
        <v>0.16817695570721725</v>
      </c>
      <c r="H7" s="109">
        <v>-8.2737741821343818</v>
      </c>
      <c r="I7" s="123">
        <v>-6.412587697865554</v>
      </c>
      <c r="J7" s="110">
        <v>-3.0229093005608523E-2</v>
      </c>
      <c r="K7" s="111">
        <v>6.3122254665513129E-4</v>
      </c>
      <c r="L7" s="111">
        <v>-3.0281230069885593E-2</v>
      </c>
      <c r="M7" s="112">
        <v>-2.3469463771646236E-2</v>
      </c>
    </row>
    <row r="8" spans="2:13" ht="18" x14ac:dyDescent="0.25">
      <c r="B8" s="65" t="s">
        <v>46</v>
      </c>
      <c r="C8" s="113">
        <v>498.69786911757996</v>
      </c>
      <c r="D8" s="113">
        <v>514.24727087652002</v>
      </c>
      <c r="E8" s="113">
        <v>493.73680085377981</v>
      </c>
      <c r="F8" s="108">
        <v>6.8233731632714436</v>
      </c>
      <c r="G8" s="122">
        <v>-11.784441427071588</v>
      </c>
      <c r="H8" s="109">
        <v>4.9853137054856678</v>
      </c>
      <c r="I8" s="124">
        <v>-25.495783728225874</v>
      </c>
      <c r="J8" s="114">
        <v>1.3682378822562544E-2</v>
      </c>
      <c r="K8" s="111">
        <v>-2.3630422660364574E-2</v>
      </c>
      <c r="L8" s="115">
        <v>9.6943902045184237E-3</v>
      </c>
      <c r="M8" s="116">
        <v>-4.9578841098697569E-2</v>
      </c>
    </row>
    <row r="9" spans="2:13" ht="18.75" thickBot="1" x14ac:dyDescent="0.3">
      <c r="B9" s="67" t="s">
        <v>47</v>
      </c>
      <c r="C9" s="117">
        <v>220.889951997</v>
      </c>
      <c r="D9" s="117">
        <v>255.04107871999994</v>
      </c>
      <c r="E9" s="118">
        <v>265.51534982499999</v>
      </c>
      <c r="F9" s="125">
        <v>9.0649999999999995</v>
      </c>
      <c r="G9" s="126">
        <v>35.560397827999992</v>
      </c>
      <c r="H9" s="126">
        <v>-5.4279999999999999</v>
      </c>
      <c r="I9" s="127">
        <v>15.902271105000043</v>
      </c>
      <c r="J9" s="119">
        <v>4.1038534881492096E-2</v>
      </c>
      <c r="K9" s="120">
        <v>0.1609869417169458</v>
      </c>
      <c r="L9" s="120">
        <v>-2.1282845991877245E-2</v>
      </c>
      <c r="M9" s="121">
        <v>6.2351803030360267E-2</v>
      </c>
    </row>
    <row r="10" spans="2:13" ht="18" x14ac:dyDescent="0.25">
      <c r="B10" s="91" t="s">
        <v>58</v>
      </c>
      <c r="C10" s="66"/>
      <c r="D10" s="66"/>
      <c r="E10" s="66"/>
      <c r="F10" s="66"/>
      <c r="G10" s="66"/>
      <c r="H10" s="66"/>
      <c r="I10" s="66"/>
      <c r="J10" s="66"/>
      <c r="K10" s="66"/>
      <c r="L10" s="66"/>
      <c r="M10" s="66"/>
    </row>
    <row r="11" spans="2:13" ht="18" x14ac:dyDescent="0.25">
      <c r="B11" s="68" t="s">
        <v>48</v>
      </c>
      <c r="C11" s="66"/>
      <c r="D11" s="66"/>
      <c r="E11" s="66"/>
      <c r="F11" s="66"/>
      <c r="G11" s="66"/>
      <c r="H11" s="66"/>
      <c r="I11" s="66"/>
      <c r="J11" s="66"/>
      <c r="K11" s="66"/>
      <c r="L11" s="66"/>
      <c r="M11" s="66"/>
    </row>
  </sheetData>
  <mergeCells count="7">
    <mergeCell ref="C3:E3"/>
    <mergeCell ref="F3:I3"/>
    <mergeCell ref="J3:M3"/>
    <mergeCell ref="F4:G4"/>
    <mergeCell ref="H4:I4"/>
    <mergeCell ref="J4:K4"/>
    <mergeCell ref="L4:M4"/>
  </mergeCells>
  <phoneticPr fontId="12" type="noConversion"/>
  <pageMargins left="0.75" right="0.75" top="1" bottom="1" header="0.5" footer="0.5"/>
  <pageSetup paperSize="9" scale="5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C29"/>
  <sheetViews>
    <sheetView workbookViewId="0">
      <pane xSplit="1" ySplit="1" topLeftCell="B5" activePane="bottomRight" state="frozen"/>
      <selection pane="topRight" activeCell="B1" sqref="B1"/>
      <selection pane="bottomLeft" activeCell="A2" sqref="A2"/>
      <selection pane="bottomRight" activeCell="C2" sqref="C2"/>
    </sheetView>
  </sheetViews>
  <sheetFormatPr defaultRowHeight="12.75" x14ac:dyDescent="0.2"/>
  <cols>
    <col min="1" max="1" width="10.140625" style="4" customWidth="1"/>
    <col min="2" max="2" width="15.28515625" style="2" customWidth="1"/>
    <col min="3" max="3" width="12" style="2" bestFit="1" customWidth="1"/>
  </cols>
  <sheetData>
    <row r="1" spans="1:3" ht="25.5" x14ac:dyDescent="0.2">
      <c r="A1" s="3" t="s">
        <v>5</v>
      </c>
      <c r="B1" s="3" t="s">
        <v>3</v>
      </c>
      <c r="C1" s="3" t="s">
        <v>4</v>
      </c>
    </row>
    <row r="2" spans="1:3" x14ac:dyDescent="0.2">
      <c r="A2" s="4">
        <v>39538</v>
      </c>
      <c r="B2" s="93">
        <v>975.20415643500007</v>
      </c>
      <c r="C2" s="93">
        <v>2016.2156292333902</v>
      </c>
    </row>
    <row r="3" spans="1:3" x14ac:dyDescent="0.2">
      <c r="A3" s="4">
        <v>39629</v>
      </c>
      <c r="B3" s="93">
        <v>1024.397802856</v>
      </c>
      <c r="C3" s="93">
        <v>2069.713973894</v>
      </c>
    </row>
    <row r="4" spans="1:3" x14ac:dyDescent="0.2">
      <c r="A4" s="4">
        <v>39721</v>
      </c>
      <c r="B4" s="93">
        <v>921.00851030800004</v>
      </c>
      <c r="C4" s="93">
        <v>1973.6145723419099</v>
      </c>
    </row>
    <row r="5" spans="1:3" x14ac:dyDescent="0.2">
      <c r="A5" s="4">
        <v>39813</v>
      </c>
      <c r="B5" s="93">
        <v>795.62116835400002</v>
      </c>
      <c r="C5" s="93">
        <v>1882.6062446619101</v>
      </c>
    </row>
    <row r="6" spans="1:3" x14ac:dyDescent="0.2">
      <c r="A6" s="4">
        <v>39903</v>
      </c>
      <c r="B6" s="93">
        <v>890.91153738199989</v>
      </c>
      <c r="C6" s="93">
        <v>1996.11127161784</v>
      </c>
    </row>
    <row r="7" spans="1:3" x14ac:dyDescent="0.2">
      <c r="A7" s="4">
        <v>39994</v>
      </c>
      <c r="B7" s="93">
        <v>983.09271206100016</v>
      </c>
      <c r="C7" s="93">
        <v>2100.7189557478905</v>
      </c>
    </row>
    <row r="8" spans="1:3" x14ac:dyDescent="0.2">
      <c r="A8" s="4">
        <v>40086</v>
      </c>
      <c r="B8" s="93">
        <v>1079.4390793759999</v>
      </c>
      <c r="C8" s="93">
        <v>2208.030749353522</v>
      </c>
    </row>
    <row r="9" spans="1:3" x14ac:dyDescent="0.2">
      <c r="A9" s="4">
        <v>40178</v>
      </c>
      <c r="B9" s="93">
        <v>1168.0277468500001</v>
      </c>
      <c r="C9" s="93">
        <v>2305.2395343431326</v>
      </c>
    </row>
    <row r="10" spans="1:3" x14ac:dyDescent="0.2">
      <c r="A10" s="4">
        <v>40268</v>
      </c>
      <c r="B10" s="93">
        <v>1256.9501117430002</v>
      </c>
      <c r="C10" s="93">
        <v>2382.2788322219208</v>
      </c>
    </row>
    <row r="11" spans="1:3" x14ac:dyDescent="0.2">
      <c r="A11" s="4">
        <v>40359</v>
      </c>
      <c r="B11" s="93">
        <v>1227.3646350000001</v>
      </c>
      <c r="C11" s="93">
        <v>2368.8964139386344</v>
      </c>
    </row>
    <row r="12" spans="1:3" x14ac:dyDescent="0.2">
      <c r="A12" s="4">
        <v>40451</v>
      </c>
      <c r="B12" s="93">
        <v>1325.482292725</v>
      </c>
      <c r="C12" s="93">
        <v>2467.4291725676972</v>
      </c>
    </row>
    <row r="13" spans="1:3" x14ac:dyDescent="0.2">
      <c r="A13" s="4">
        <v>40543</v>
      </c>
      <c r="B13" s="93">
        <v>1389.0598939610002</v>
      </c>
      <c r="C13" s="93">
        <v>2561.3337704681289</v>
      </c>
    </row>
    <row r="14" spans="1:3" x14ac:dyDescent="0.2">
      <c r="A14" s="4">
        <v>40633</v>
      </c>
      <c r="B14" s="93">
        <v>1381.8495841499998</v>
      </c>
      <c r="C14" s="93">
        <v>2563.9702075370524</v>
      </c>
    </row>
    <row r="15" spans="1:3" x14ac:dyDescent="0.2">
      <c r="A15" s="4">
        <v>40724</v>
      </c>
      <c r="B15" s="93">
        <v>1318.9739073600001</v>
      </c>
      <c r="C15" s="93">
        <v>2521.7336426970487</v>
      </c>
    </row>
    <row r="16" spans="1:3" x14ac:dyDescent="0.2">
      <c r="A16" s="4">
        <v>40816</v>
      </c>
      <c r="B16" s="93">
        <v>1237.8219423839998</v>
      </c>
      <c r="C16" s="93">
        <v>2480.1722346138986</v>
      </c>
    </row>
    <row r="17" spans="1:3" x14ac:dyDescent="0.2">
      <c r="A17" s="4">
        <v>40908</v>
      </c>
      <c r="B17" s="93">
        <v>1259.8649486040003</v>
      </c>
      <c r="C17" s="93">
        <v>2529.9079837763215</v>
      </c>
    </row>
    <row r="18" spans="1:3" x14ac:dyDescent="0.2">
      <c r="A18" s="4">
        <v>40999</v>
      </c>
      <c r="B18" s="93">
        <v>1309.010112255</v>
      </c>
      <c r="C18" s="93">
        <v>2581.5802833767434</v>
      </c>
    </row>
    <row r="19" spans="1:3" x14ac:dyDescent="0.2">
      <c r="A19" s="4">
        <v>41090</v>
      </c>
      <c r="B19" s="93">
        <v>1283.8181639897043</v>
      </c>
      <c r="C19" s="93">
        <v>2570.0154529962442</v>
      </c>
    </row>
    <row r="20" spans="1:3" x14ac:dyDescent="0.2">
      <c r="A20" s="4">
        <v>41182</v>
      </c>
      <c r="B20" s="93">
        <v>1335.2035155006402</v>
      </c>
      <c r="C20" s="93">
        <v>2650.180741198501</v>
      </c>
    </row>
    <row r="21" spans="1:3" x14ac:dyDescent="0.2">
      <c r="A21" s="4">
        <v>41274</v>
      </c>
      <c r="B21" s="93">
        <v>1388.2610306521499</v>
      </c>
      <c r="C21" s="93">
        <v>2727.5432188892819</v>
      </c>
    </row>
    <row r="22" spans="1:3" x14ac:dyDescent="0.2">
      <c r="A22" s="4">
        <v>41364</v>
      </c>
      <c r="B22" s="93">
        <v>1427.7954370234202</v>
      </c>
      <c r="C22" s="93">
        <v>2763.4298659721617</v>
      </c>
    </row>
    <row r="23" spans="1:3" x14ac:dyDescent="0.2">
      <c r="A23" s="4">
        <v>41455</v>
      </c>
      <c r="B23" s="93">
        <v>1426.2670466724799</v>
      </c>
      <c r="C23" s="93">
        <v>2777.8393784069026</v>
      </c>
    </row>
    <row r="24" spans="1:3" x14ac:dyDescent="0.2">
      <c r="A24" s="4">
        <v>41547</v>
      </c>
      <c r="B24" s="93">
        <v>1486.8765759761</v>
      </c>
      <c r="C24" s="93">
        <v>2847.2556356544337</v>
      </c>
    </row>
    <row r="25" spans="1:3" x14ac:dyDescent="0.2">
      <c r="A25" s="4">
        <v>41639</v>
      </c>
      <c r="B25" s="93">
        <v>1572.82535965785</v>
      </c>
      <c r="C25" s="93">
        <v>2968.7871981356902</v>
      </c>
    </row>
    <row r="26" spans="1:3" x14ac:dyDescent="0.2">
      <c r="A26" s="4">
        <v>41729</v>
      </c>
      <c r="B26" s="93">
        <v>1619.7746102387102</v>
      </c>
      <c r="C26" s="93">
        <v>3022.7942313133553</v>
      </c>
    </row>
    <row r="27" spans="1:3" x14ac:dyDescent="0.2">
      <c r="A27" s="4">
        <v>41820</v>
      </c>
      <c r="B27" s="93">
        <v>1639.8920644618699</v>
      </c>
      <c r="C27" s="93">
        <v>3060.1070898952721</v>
      </c>
    </row>
    <row r="28" spans="1:3" x14ac:dyDescent="0.2">
      <c r="A28" s="4">
        <v>41912</v>
      </c>
      <c r="B28" s="93">
        <v>1693.2535637745202</v>
      </c>
      <c r="C28" s="93">
        <v>3141.2513357384014</v>
      </c>
    </row>
    <row r="29" spans="1:3" x14ac:dyDescent="0.2">
      <c r="A29" s="4">
        <v>42004</v>
      </c>
      <c r="B29" s="93">
        <v>1675.72977462278</v>
      </c>
      <c r="C29" s="93">
        <v>3168.472274499466</v>
      </c>
    </row>
  </sheetData>
  <phoneticPr fontId="12" type="noConversion"/>
  <pageMargins left="0.75" right="0.75" top="1" bottom="1" header="0.5" footer="0.5"/>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workbookViewId="0">
      <pane xSplit="1" ySplit="1" topLeftCell="B44" activePane="bottomRight" state="frozen"/>
      <selection pane="topRight" activeCell="B1" sqref="B1"/>
      <selection pane="bottomLeft" activeCell="A2" sqref="A2"/>
      <selection pane="bottomRight" activeCell="C39" sqref="C39"/>
    </sheetView>
  </sheetViews>
  <sheetFormatPr defaultRowHeight="12.75" x14ac:dyDescent="0.2"/>
  <cols>
    <col min="1" max="1" width="10.140625" style="4" customWidth="1"/>
    <col min="2" max="2" width="15.28515625" style="2" customWidth="1"/>
    <col min="3" max="3" width="12" style="2" bestFit="1" customWidth="1"/>
  </cols>
  <sheetData>
    <row r="1" spans="1:3" ht="25.5" x14ac:dyDescent="0.2">
      <c r="A1" s="3" t="s">
        <v>5</v>
      </c>
      <c r="B1" s="3" t="s">
        <v>94</v>
      </c>
      <c r="C1" s="3" t="s">
        <v>95</v>
      </c>
    </row>
    <row r="2" spans="1:3" x14ac:dyDescent="0.2">
      <c r="A2" s="185">
        <v>36160</v>
      </c>
      <c r="B2" s="186">
        <v>436.98373759999998</v>
      </c>
      <c r="C2" s="186">
        <v>844.64423377036337</v>
      </c>
    </row>
    <row r="3" spans="1:3" x14ac:dyDescent="0.2">
      <c r="A3" s="187">
        <v>36250</v>
      </c>
      <c r="B3" s="93">
        <v>446.30838640000002</v>
      </c>
      <c r="C3" s="93">
        <v>870.50029890200005</v>
      </c>
    </row>
    <row r="4" spans="1:3" x14ac:dyDescent="0.2">
      <c r="A4" s="187">
        <v>36341</v>
      </c>
      <c r="B4" s="93">
        <v>458.95586950000001</v>
      </c>
      <c r="C4" s="93">
        <v>927.08979843999987</v>
      </c>
    </row>
    <row r="5" spans="1:3" x14ac:dyDescent="0.2">
      <c r="A5" s="187">
        <v>36433</v>
      </c>
      <c r="B5" s="93">
        <v>470.49203449999993</v>
      </c>
      <c r="C5" s="93">
        <v>952.77982862400017</v>
      </c>
    </row>
    <row r="6" spans="1:3" x14ac:dyDescent="0.2">
      <c r="A6" s="187">
        <v>36525</v>
      </c>
      <c r="B6" s="93">
        <v>481.35088789999998</v>
      </c>
      <c r="C6" s="93">
        <v>1050.4525674447912</v>
      </c>
    </row>
    <row r="7" spans="1:3" x14ac:dyDescent="0.2">
      <c r="A7" s="187">
        <v>36616</v>
      </c>
      <c r="B7" s="93">
        <v>493.69550520000001</v>
      </c>
      <c r="C7" s="93">
        <v>1080.5379304834655</v>
      </c>
    </row>
    <row r="8" spans="1:3" x14ac:dyDescent="0.2">
      <c r="A8" s="187">
        <v>36707</v>
      </c>
      <c r="B8" s="93">
        <v>507.76893760000002</v>
      </c>
      <c r="C8" s="93">
        <v>1102.2703060504491</v>
      </c>
    </row>
    <row r="9" spans="1:3" x14ac:dyDescent="0.2">
      <c r="A9" s="187">
        <v>36799</v>
      </c>
      <c r="B9" s="93">
        <v>524.71828520000008</v>
      </c>
      <c r="C9" s="93">
        <v>1124.8957802964903</v>
      </c>
    </row>
    <row r="10" spans="1:3" x14ac:dyDescent="0.2">
      <c r="A10" s="187">
        <v>36891</v>
      </c>
      <c r="B10" s="93">
        <v>535.96598490000008</v>
      </c>
      <c r="C10" s="93">
        <v>1088.6925653129779</v>
      </c>
    </row>
    <row r="11" spans="1:3" x14ac:dyDescent="0.2">
      <c r="A11" s="187">
        <v>36981</v>
      </c>
      <c r="B11" s="93">
        <v>545.82727390000002</v>
      </c>
      <c r="C11" s="93">
        <v>1061.2305373272263</v>
      </c>
    </row>
    <row r="12" spans="1:3" x14ac:dyDescent="0.2">
      <c r="A12" s="187">
        <v>37072</v>
      </c>
      <c r="B12" s="93">
        <v>550.52570249999985</v>
      </c>
      <c r="C12" s="93">
        <v>1102.1928129338628</v>
      </c>
    </row>
    <row r="13" spans="1:3" x14ac:dyDescent="0.2">
      <c r="A13" s="187">
        <v>37164</v>
      </c>
      <c r="B13" s="93">
        <v>549.87372860000005</v>
      </c>
      <c r="C13" s="93">
        <v>1112.8724625722432</v>
      </c>
    </row>
    <row r="14" spans="1:3" x14ac:dyDescent="0.2">
      <c r="A14" s="187">
        <v>37256</v>
      </c>
      <c r="B14" s="93">
        <v>545.04538700000001</v>
      </c>
      <c r="C14" s="93">
        <v>1163.803737076568</v>
      </c>
    </row>
    <row r="15" spans="1:3" x14ac:dyDescent="0.2">
      <c r="A15" s="187">
        <v>37346</v>
      </c>
      <c r="B15" s="93">
        <v>546.77211470000009</v>
      </c>
      <c r="C15" s="93">
        <v>1151.7875981895497</v>
      </c>
    </row>
    <row r="16" spans="1:3" x14ac:dyDescent="0.2">
      <c r="A16" s="187">
        <v>37437</v>
      </c>
      <c r="B16" s="93">
        <v>551.6804535</v>
      </c>
      <c r="C16" s="93">
        <v>1161.1474409648399</v>
      </c>
    </row>
    <row r="17" spans="1:3" x14ac:dyDescent="0.2">
      <c r="A17" s="187">
        <v>37529</v>
      </c>
      <c r="B17" s="93">
        <v>558.28460629999995</v>
      </c>
      <c r="C17" s="93">
        <v>1167.0342922837378</v>
      </c>
    </row>
    <row r="18" spans="1:3" x14ac:dyDescent="0.2">
      <c r="A18" s="187">
        <v>37621</v>
      </c>
      <c r="B18" s="93">
        <v>567.95016659999999</v>
      </c>
      <c r="C18" s="93">
        <v>1181.3939938104972</v>
      </c>
    </row>
    <row r="19" spans="1:3" x14ac:dyDescent="0.2">
      <c r="A19" s="187">
        <v>37711</v>
      </c>
      <c r="B19" s="93">
        <v>574.47980689999997</v>
      </c>
      <c r="C19" s="93">
        <v>1192.1722485040059</v>
      </c>
    </row>
    <row r="20" spans="1:3" x14ac:dyDescent="0.2">
      <c r="A20" s="187">
        <v>37802</v>
      </c>
      <c r="B20" s="93">
        <v>573.11801600000001</v>
      </c>
      <c r="C20" s="93">
        <v>1245.7630829949353</v>
      </c>
    </row>
    <row r="21" spans="1:3" x14ac:dyDescent="0.2">
      <c r="A21" s="187">
        <v>37894</v>
      </c>
      <c r="B21" s="93">
        <v>573.5883705</v>
      </c>
      <c r="C21" s="93">
        <v>1249.3273021972082</v>
      </c>
    </row>
    <row r="22" spans="1:3" x14ac:dyDescent="0.2">
      <c r="A22" s="187">
        <v>37986</v>
      </c>
      <c r="B22" s="93">
        <v>571.3901992000001</v>
      </c>
      <c r="C22" s="93">
        <v>1313.0941417043321</v>
      </c>
    </row>
    <row r="23" spans="1:3" x14ac:dyDescent="0.2">
      <c r="A23" s="187">
        <v>38077</v>
      </c>
      <c r="B23" s="93">
        <v>574.44816700000001</v>
      </c>
      <c r="C23" s="93">
        <v>1347.4735231228617</v>
      </c>
    </row>
    <row r="24" spans="1:3" x14ac:dyDescent="0.2">
      <c r="A24" s="187">
        <v>38168</v>
      </c>
      <c r="B24" s="93">
        <v>580.60630719999995</v>
      </c>
      <c r="C24" s="93">
        <v>1381.6211511075971</v>
      </c>
    </row>
    <row r="25" spans="1:3" x14ac:dyDescent="0.2">
      <c r="A25" s="187">
        <v>38260</v>
      </c>
      <c r="B25" s="93">
        <v>589.62599080000007</v>
      </c>
      <c r="C25" s="93">
        <v>1368.7207064790373</v>
      </c>
    </row>
    <row r="26" spans="1:3" x14ac:dyDescent="0.2">
      <c r="A26" s="187">
        <v>38352</v>
      </c>
      <c r="B26" s="93">
        <v>600.6818217</v>
      </c>
      <c r="C26" s="93">
        <v>1423.0120435275096</v>
      </c>
    </row>
    <row r="27" spans="1:3" x14ac:dyDescent="0.2">
      <c r="A27" s="187">
        <v>38442</v>
      </c>
      <c r="B27" s="93">
        <v>605.17299380000009</v>
      </c>
      <c r="C27" s="93">
        <v>1468.1362832765783</v>
      </c>
    </row>
    <row r="28" spans="1:3" x14ac:dyDescent="0.2">
      <c r="A28" s="187">
        <v>38533</v>
      </c>
      <c r="B28" s="93">
        <v>613.85080590000007</v>
      </c>
      <c r="C28" s="93">
        <v>1523.7680538032407</v>
      </c>
    </row>
    <row r="29" spans="1:3" x14ac:dyDescent="0.2">
      <c r="A29" s="187">
        <v>38625</v>
      </c>
      <c r="B29" s="93">
        <v>621.5061551</v>
      </c>
      <c r="C29" s="93">
        <v>1605.5262284382234</v>
      </c>
    </row>
    <row r="30" spans="1:3" x14ac:dyDescent="0.2">
      <c r="A30" s="187">
        <v>38717</v>
      </c>
      <c r="B30" s="184">
        <v>633.76218999999992</v>
      </c>
      <c r="C30" s="184">
        <v>1651.8236972459977</v>
      </c>
    </row>
    <row r="31" spans="1:3" x14ac:dyDescent="0.2">
      <c r="A31" s="187">
        <v>38807</v>
      </c>
      <c r="B31" s="184">
        <v>648.42906630000004</v>
      </c>
      <c r="C31" s="184">
        <v>1699.8886797069999</v>
      </c>
    </row>
    <row r="32" spans="1:3" x14ac:dyDescent="0.2">
      <c r="A32" s="187">
        <v>38898</v>
      </c>
      <c r="B32" s="184">
        <v>662.89654819999998</v>
      </c>
      <c r="C32" s="184">
        <v>1686.7840314499999</v>
      </c>
    </row>
    <row r="33" spans="1:3" x14ac:dyDescent="0.2">
      <c r="A33" s="187">
        <v>38990</v>
      </c>
      <c r="B33" s="184">
        <v>670.86354429999994</v>
      </c>
      <c r="C33" s="184">
        <v>1739.2437332961681</v>
      </c>
    </row>
    <row r="34" spans="1:3" x14ac:dyDescent="0.2">
      <c r="A34" s="187">
        <v>39082</v>
      </c>
      <c r="B34" s="184">
        <v>678.31236479999995</v>
      </c>
      <c r="C34" s="184">
        <v>1835.8470903100001</v>
      </c>
    </row>
    <row r="35" spans="1:3" x14ac:dyDescent="0.2">
      <c r="A35" s="187">
        <v>39172</v>
      </c>
      <c r="B35" s="184">
        <v>685.6669938</v>
      </c>
      <c r="C35" s="184">
        <v>1919.2717373862388</v>
      </c>
    </row>
    <row r="36" spans="1:3" x14ac:dyDescent="0.2">
      <c r="A36" s="187">
        <v>39263</v>
      </c>
      <c r="B36" s="184">
        <v>694.09857649999992</v>
      </c>
      <c r="C36" s="184">
        <v>2019.2553050359602</v>
      </c>
    </row>
    <row r="37" spans="1:3" x14ac:dyDescent="0.2">
      <c r="A37" s="187">
        <v>39355</v>
      </c>
      <c r="B37" s="184">
        <v>708.49341330000004</v>
      </c>
      <c r="C37" s="184">
        <v>2020.268359919</v>
      </c>
    </row>
    <row r="38" spans="1:3" x14ac:dyDescent="0.2">
      <c r="A38" s="187">
        <v>39447</v>
      </c>
      <c r="B38" s="184">
        <v>725.79636840000001</v>
      </c>
      <c r="C38" s="184">
        <v>2051.3494827540198</v>
      </c>
    </row>
    <row r="39" spans="1:3" x14ac:dyDescent="0.2">
      <c r="A39" s="187">
        <v>39538</v>
      </c>
      <c r="B39" s="184">
        <v>739.04194610000002</v>
      </c>
      <c r="C39" s="184">
        <v>2016.2156292333902</v>
      </c>
    </row>
    <row r="40" spans="1:3" x14ac:dyDescent="0.2">
      <c r="A40" s="187">
        <v>39629</v>
      </c>
      <c r="B40" s="184">
        <v>750.5845448</v>
      </c>
      <c r="C40" s="184">
        <v>2069.7139738939995</v>
      </c>
    </row>
    <row r="41" spans="1:3" x14ac:dyDescent="0.2">
      <c r="A41" s="187">
        <v>39721</v>
      </c>
      <c r="B41" s="184">
        <v>761.09893610000006</v>
      </c>
      <c r="C41" s="184">
        <v>1973.6145723419099</v>
      </c>
    </row>
    <row r="42" spans="1:3" x14ac:dyDescent="0.2">
      <c r="A42" s="187">
        <v>39813</v>
      </c>
      <c r="B42" s="184">
        <v>767.54666980000002</v>
      </c>
      <c r="C42" s="184">
        <v>1882.6062446619101</v>
      </c>
    </row>
    <row r="43" spans="1:3" x14ac:dyDescent="0.2">
      <c r="A43" s="187">
        <v>39903</v>
      </c>
      <c r="B43" s="184">
        <v>777.90916460000005</v>
      </c>
      <c r="C43" s="184">
        <v>1996.1112716178397</v>
      </c>
    </row>
    <row r="44" spans="1:3" x14ac:dyDescent="0.2">
      <c r="A44" s="187">
        <v>39994</v>
      </c>
      <c r="B44" s="184">
        <v>791.15153040000007</v>
      </c>
      <c r="C44" s="184">
        <v>2100.71895574789</v>
      </c>
    </row>
    <row r="45" spans="1:3" x14ac:dyDescent="0.2">
      <c r="A45" s="187">
        <v>40086</v>
      </c>
      <c r="B45" s="184">
        <v>801.95914190000008</v>
      </c>
      <c r="C45" s="184">
        <v>2208.0307493535224</v>
      </c>
    </row>
    <row r="46" spans="1:3" x14ac:dyDescent="0.2">
      <c r="A46" s="187">
        <v>40178</v>
      </c>
      <c r="B46" s="184">
        <v>811.93585050000002</v>
      </c>
      <c r="C46" s="184">
        <v>2305.2395343431331</v>
      </c>
    </row>
    <row r="47" spans="1:3" x14ac:dyDescent="0.2">
      <c r="A47" s="187">
        <v>40268</v>
      </c>
      <c r="B47" s="184">
        <v>826.13079430000005</v>
      </c>
      <c r="C47" s="184">
        <v>2382.2788322219208</v>
      </c>
    </row>
    <row r="48" spans="1:3" x14ac:dyDescent="0.2">
      <c r="A48" s="187">
        <v>40359</v>
      </c>
      <c r="B48" s="184">
        <v>838.19688980000012</v>
      </c>
      <c r="C48" s="184">
        <v>2368.8964139386339</v>
      </c>
    </row>
    <row r="49" spans="1:3" x14ac:dyDescent="0.2">
      <c r="A49" s="187">
        <v>40451</v>
      </c>
      <c r="B49" s="184">
        <v>852.43479939999997</v>
      </c>
      <c r="C49" s="184">
        <v>2467.4291725676972</v>
      </c>
    </row>
    <row r="50" spans="1:3" x14ac:dyDescent="0.2">
      <c r="A50" s="187">
        <v>40543</v>
      </c>
      <c r="B50" s="184">
        <v>870.84274659999994</v>
      </c>
      <c r="C50" s="184">
        <v>2561.3337704681289</v>
      </c>
    </row>
    <row r="51" spans="1:3" x14ac:dyDescent="0.2">
      <c r="A51" s="187">
        <v>40633</v>
      </c>
      <c r="B51" s="184">
        <v>882.33541160000004</v>
      </c>
      <c r="C51" s="184">
        <v>2563.9702075370533</v>
      </c>
    </row>
    <row r="52" spans="1:3" x14ac:dyDescent="0.2">
      <c r="A52" s="187">
        <v>40724</v>
      </c>
      <c r="B52" s="184">
        <v>894.74570879999999</v>
      </c>
      <c r="C52" s="184">
        <v>2521.7336426970487</v>
      </c>
    </row>
    <row r="53" spans="1:3" x14ac:dyDescent="0.2">
      <c r="A53" s="187">
        <v>40816</v>
      </c>
      <c r="B53" s="184">
        <v>909.4754046999999</v>
      </c>
      <c r="C53" s="184">
        <v>2480.1722346138981</v>
      </c>
    </row>
    <row r="54" spans="1:3" x14ac:dyDescent="0.2">
      <c r="A54" s="187">
        <v>40908</v>
      </c>
      <c r="B54" s="184">
        <v>924.61835930000007</v>
      </c>
      <c r="C54" s="184">
        <v>2529.9079837763211</v>
      </c>
    </row>
    <row r="55" spans="1:3" x14ac:dyDescent="0.2">
      <c r="A55" s="187">
        <v>40999</v>
      </c>
      <c r="B55" s="184">
        <v>939.71037520000016</v>
      </c>
      <c r="C55" s="184">
        <v>2581.5802833767434</v>
      </c>
    </row>
    <row r="56" spans="1:3" x14ac:dyDescent="0.2">
      <c r="A56" s="187">
        <v>41090</v>
      </c>
      <c r="B56" s="184">
        <v>957.24150329999998</v>
      </c>
      <c r="C56" s="184">
        <v>2570.0154529962438</v>
      </c>
    </row>
    <row r="57" spans="1:3" x14ac:dyDescent="0.2">
      <c r="A57" s="187">
        <v>41182</v>
      </c>
      <c r="B57" s="184">
        <v>976.86690829999998</v>
      </c>
      <c r="C57" s="184">
        <v>2650.180741198501</v>
      </c>
    </row>
    <row r="58" spans="1:3" x14ac:dyDescent="0.2">
      <c r="A58" s="187">
        <v>41274</v>
      </c>
      <c r="B58" s="184">
        <v>991.76169200000004</v>
      </c>
      <c r="C58" s="184">
        <v>2727.5432188892828</v>
      </c>
    </row>
    <row r="59" spans="1:3" x14ac:dyDescent="0.2">
      <c r="A59" s="187">
        <v>41364</v>
      </c>
      <c r="B59" s="184">
        <v>1006.3654905</v>
      </c>
      <c r="C59" s="184">
        <v>2763.4298659721612</v>
      </c>
    </row>
    <row r="60" spans="1:3" x14ac:dyDescent="0.2">
      <c r="A60" s="187">
        <v>41455</v>
      </c>
      <c r="B60" s="184">
        <v>1024.1011649</v>
      </c>
      <c r="C60" s="184">
        <v>2777.8393784069031</v>
      </c>
    </row>
    <row r="61" spans="1:3" x14ac:dyDescent="0.2">
      <c r="A61" s="187">
        <v>41547</v>
      </c>
      <c r="B61" s="184">
        <v>1036.1469507000002</v>
      </c>
      <c r="C61" s="184">
        <v>2847.2556356544333</v>
      </c>
    </row>
    <row r="62" spans="1:3" x14ac:dyDescent="0.2">
      <c r="A62" s="187">
        <v>41639</v>
      </c>
      <c r="B62" s="184">
        <v>1049.1075016</v>
      </c>
      <c r="C62" s="184">
        <v>2968.7871981356902</v>
      </c>
    </row>
    <row r="63" spans="1:3" x14ac:dyDescent="0.2">
      <c r="A63" s="187">
        <v>41729</v>
      </c>
      <c r="B63" s="184">
        <v>1062.6598194999999</v>
      </c>
      <c r="C63" s="184">
        <v>3022.7942313133544</v>
      </c>
    </row>
    <row r="64" spans="1:3" x14ac:dyDescent="0.2">
      <c r="A64" s="187">
        <v>41820</v>
      </c>
      <c r="B64" s="184">
        <v>1068.5491488</v>
      </c>
      <c r="C64" s="184">
        <v>3060.1070898952717</v>
      </c>
    </row>
    <row r="65" spans="1:3" x14ac:dyDescent="0.2">
      <c r="A65" s="187">
        <v>41912</v>
      </c>
      <c r="B65" s="184">
        <v>1073.4436487</v>
      </c>
      <c r="C65" s="184">
        <v>3141.2513357384009</v>
      </c>
    </row>
    <row r="66" spans="1:3" x14ac:dyDescent="0.2">
      <c r="A66" s="187">
        <v>42004</v>
      </c>
      <c r="B66" s="184">
        <v>1088.2169326999999</v>
      </c>
      <c r="C66" s="184">
        <v>3168.472274499466</v>
      </c>
    </row>
    <row r="67" spans="1:3" x14ac:dyDescent="0.2">
      <c r="B67" s="184"/>
      <c r="C67" s="184"/>
    </row>
    <row r="68" spans="1:3" x14ac:dyDescent="0.2">
      <c r="B68" s="184"/>
      <c r="C68" s="184"/>
    </row>
    <row r="69" spans="1:3" x14ac:dyDescent="0.2">
      <c r="B69" s="184"/>
      <c r="C69" s="184"/>
    </row>
  </sheetData>
  <pageMargins left="0.75" right="0.75" top="1" bottom="1" header="0.5" footer="0.5"/>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workbookViewId="0">
      <pane xSplit="1" ySplit="1" topLeftCell="B2" activePane="bottomRight" state="frozen"/>
      <selection pane="topRight" activeCell="B1" sqref="B1"/>
      <selection pane="bottomLeft" activeCell="A2" sqref="A2"/>
      <selection pane="bottomRight" activeCell="H15" sqref="H15"/>
    </sheetView>
  </sheetViews>
  <sheetFormatPr defaultRowHeight="12.75" x14ac:dyDescent="0.2"/>
  <cols>
    <col min="1" max="1" width="10.140625" style="4" customWidth="1"/>
    <col min="2" max="2" width="15.28515625" style="2" customWidth="1"/>
  </cols>
  <sheetData>
    <row r="1" spans="1:2" ht="25.5" x14ac:dyDescent="0.2">
      <c r="A1" s="3" t="s">
        <v>93</v>
      </c>
      <c r="B1" s="3" t="s">
        <v>92</v>
      </c>
    </row>
    <row r="2" spans="1:2" x14ac:dyDescent="0.2">
      <c r="A2" s="4">
        <v>36250</v>
      </c>
      <c r="B2" s="98">
        <v>1.9504457577497136</v>
      </c>
    </row>
    <row r="3" spans="1:2" x14ac:dyDescent="0.2">
      <c r="A3" s="4">
        <v>36341</v>
      </c>
      <c r="B3" s="98">
        <v>2.0199976948764129</v>
      </c>
    </row>
    <row r="4" spans="1:2" x14ac:dyDescent="0.2">
      <c r="A4" s="4">
        <v>36433</v>
      </c>
      <c r="B4" s="98">
        <v>2.0250711144058706</v>
      </c>
    </row>
    <row r="5" spans="1:2" x14ac:dyDescent="0.2">
      <c r="A5" s="4">
        <v>36525</v>
      </c>
      <c r="B5" s="98">
        <v>2.1823010902246871</v>
      </c>
    </row>
    <row r="6" spans="1:2" x14ac:dyDescent="0.2">
      <c r="A6" s="4">
        <v>36616</v>
      </c>
      <c r="B6" s="98">
        <v>2.1886728137128388</v>
      </c>
    </row>
    <row r="7" spans="1:2" x14ac:dyDescent="0.2">
      <c r="A7" s="4">
        <v>36707</v>
      </c>
      <c r="B7" s="98">
        <v>2.1708108244281248</v>
      </c>
    </row>
    <row r="8" spans="1:2" x14ac:dyDescent="0.2">
      <c r="A8" s="4">
        <v>36799</v>
      </c>
      <c r="B8" s="98">
        <v>2.1438089962268578</v>
      </c>
    </row>
    <row r="9" spans="1:2" x14ac:dyDescent="0.2">
      <c r="A9" s="4">
        <v>36891</v>
      </c>
      <c r="B9" s="98">
        <v>2.0312717522849977</v>
      </c>
    </row>
    <row r="10" spans="1:2" x14ac:dyDescent="0.2">
      <c r="A10" s="4">
        <v>36981</v>
      </c>
      <c r="B10" s="98">
        <v>1.9442607360834305</v>
      </c>
    </row>
    <row r="11" spans="1:2" x14ac:dyDescent="0.2">
      <c r="A11" s="4">
        <v>37072</v>
      </c>
      <c r="B11" s="98">
        <v>2.0020733054400184</v>
      </c>
    </row>
    <row r="12" spans="1:2" x14ac:dyDescent="0.2">
      <c r="A12" s="4">
        <v>37164</v>
      </c>
      <c r="B12" s="98">
        <v>2.0238691261094797</v>
      </c>
    </row>
    <row r="13" spans="1:2" x14ac:dyDescent="0.2">
      <c r="A13" s="4">
        <v>37256</v>
      </c>
      <c r="B13" s="98">
        <v>2.135241880464843</v>
      </c>
    </row>
    <row r="14" spans="1:2" x14ac:dyDescent="0.2">
      <c r="A14" s="4">
        <v>37346</v>
      </c>
      <c r="B14" s="98">
        <v>2.1065222004262347</v>
      </c>
    </row>
    <row r="15" spans="1:2" x14ac:dyDescent="0.2">
      <c r="A15" s="4">
        <v>37437</v>
      </c>
      <c r="B15" s="98">
        <v>2.1047463864239297</v>
      </c>
    </row>
    <row r="16" spans="1:2" x14ac:dyDescent="0.2">
      <c r="A16" s="4">
        <v>37529</v>
      </c>
      <c r="B16" s="98">
        <v>2.0903931061581518</v>
      </c>
    </row>
    <row r="17" spans="1:2" x14ac:dyDescent="0.2">
      <c r="A17" s="4">
        <v>37621</v>
      </c>
      <c r="B17" s="98">
        <v>2.0801015005996781</v>
      </c>
    </row>
    <row r="18" spans="1:2" x14ac:dyDescent="0.2">
      <c r="A18" s="4">
        <v>37711</v>
      </c>
      <c r="B18" s="98">
        <v>2.0752204589003562</v>
      </c>
    </row>
    <row r="19" spans="1:2" x14ac:dyDescent="0.2">
      <c r="A19" s="4">
        <v>37802</v>
      </c>
      <c r="B19" s="98">
        <v>2.1736589118059331</v>
      </c>
    </row>
    <row r="20" spans="1:2" x14ac:dyDescent="0.2">
      <c r="A20" s="4">
        <v>37894</v>
      </c>
      <c r="B20" s="98">
        <v>2.1780903631434558</v>
      </c>
    </row>
    <row r="21" spans="1:2" x14ac:dyDescent="0.2">
      <c r="A21" s="4">
        <v>37986</v>
      </c>
      <c r="B21" s="98">
        <v>2.2980690665376953</v>
      </c>
    </row>
    <row r="22" spans="1:2" x14ac:dyDescent="0.2">
      <c r="A22" s="4">
        <v>38077</v>
      </c>
      <c r="B22" s="98">
        <v>2.3456833889120263</v>
      </c>
    </row>
    <row r="23" spans="1:2" x14ac:dyDescent="0.2">
      <c r="A23" s="4">
        <v>38168</v>
      </c>
      <c r="B23" s="98">
        <v>2.3796178821593021</v>
      </c>
    </row>
    <row r="24" spans="1:2" x14ac:dyDescent="0.2">
      <c r="A24" s="4">
        <v>38260</v>
      </c>
      <c r="B24" s="98">
        <v>2.3213371320724301</v>
      </c>
    </row>
    <row r="25" spans="1:2" x14ac:dyDescent="0.2">
      <c r="A25" s="4">
        <v>38352</v>
      </c>
      <c r="B25" s="98">
        <v>2.3689946859057907</v>
      </c>
    </row>
    <row r="26" spans="1:2" x14ac:dyDescent="0.2">
      <c r="A26" s="4">
        <v>38442</v>
      </c>
      <c r="B26" s="98">
        <v>2.4259778580961822</v>
      </c>
    </row>
    <row r="27" spans="1:2" x14ac:dyDescent="0.2">
      <c r="A27" s="4">
        <v>38533</v>
      </c>
      <c r="B27" s="98">
        <v>2.4823100974334658</v>
      </c>
    </row>
    <row r="28" spans="1:2" x14ac:dyDescent="0.2">
      <c r="A28" s="4">
        <v>38625</v>
      </c>
      <c r="B28" s="98">
        <v>2.5832829092093146</v>
      </c>
    </row>
    <row r="29" spans="1:2" x14ac:dyDescent="0.2">
      <c r="A29" s="4">
        <v>38717</v>
      </c>
      <c r="B29" s="98">
        <v>2.6063777917171076</v>
      </c>
    </row>
    <row r="30" spans="1:2" x14ac:dyDescent="0.2">
      <c r="A30" s="4">
        <v>38807</v>
      </c>
      <c r="B30" s="98">
        <v>2.6215491686804415</v>
      </c>
    </row>
    <row r="31" spans="1:2" x14ac:dyDescent="0.2">
      <c r="A31" s="4">
        <v>38898</v>
      </c>
      <c r="B31" s="98">
        <v>2.5445660201885478</v>
      </c>
    </row>
    <row r="32" spans="1:2" x14ac:dyDescent="0.2">
      <c r="A32" s="4">
        <v>38990</v>
      </c>
      <c r="B32" s="98">
        <v>2.5925447105803752</v>
      </c>
    </row>
    <row r="33" spans="1:2" x14ac:dyDescent="0.2">
      <c r="A33" s="4">
        <v>39082</v>
      </c>
      <c r="B33" s="98">
        <v>2.706492149603227</v>
      </c>
    </row>
    <row r="34" spans="1:2" x14ac:dyDescent="0.2">
      <c r="A34" s="4">
        <v>39172</v>
      </c>
      <c r="B34" s="98">
        <v>2.7991309990722186</v>
      </c>
    </row>
    <row r="35" spans="1:2" x14ac:dyDescent="0.2">
      <c r="A35" s="4">
        <v>39263</v>
      </c>
      <c r="B35" s="98">
        <v>2.9091765541691186</v>
      </c>
    </row>
    <row r="36" spans="1:2" x14ac:dyDescent="0.2">
      <c r="A36" s="4">
        <v>39355</v>
      </c>
      <c r="B36" s="98">
        <v>2.8514991416914559</v>
      </c>
    </row>
    <row r="37" spans="1:2" x14ac:dyDescent="0.2">
      <c r="A37" s="4">
        <v>39447</v>
      </c>
      <c r="B37" s="98">
        <v>2.826342996557242</v>
      </c>
    </row>
    <row r="38" spans="1:2" x14ac:dyDescent="0.2">
      <c r="A38" s="4">
        <v>39538</v>
      </c>
      <c r="B38" s="98">
        <v>2.7281477592350023</v>
      </c>
    </row>
    <row r="39" spans="1:2" x14ac:dyDescent="0.2">
      <c r="A39" s="4">
        <v>39629</v>
      </c>
      <c r="B39" s="98">
        <v>2.7574694792649819</v>
      </c>
    </row>
    <row r="40" spans="1:2" x14ac:dyDescent="0.2">
      <c r="A40" s="4">
        <v>39721</v>
      </c>
      <c r="B40" s="98">
        <v>2.5931117213946528</v>
      </c>
    </row>
    <row r="41" spans="1:2" x14ac:dyDescent="0.2">
      <c r="A41" s="4">
        <v>39813</v>
      </c>
      <c r="B41" s="98">
        <v>2.452758012945925</v>
      </c>
    </row>
    <row r="42" spans="1:2" x14ac:dyDescent="0.2">
      <c r="A42" s="4">
        <v>39903</v>
      </c>
      <c r="B42" s="98">
        <v>2.5659953146897783</v>
      </c>
    </row>
    <row r="43" spans="1:2" x14ac:dyDescent="0.2">
      <c r="A43" s="4">
        <v>39994</v>
      </c>
      <c r="B43" s="98">
        <v>2.6552675120097193</v>
      </c>
    </row>
    <row r="44" spans="1:2" x14ac:dyDescent="0.2">
      <c r="A44" s="4">
        <v>40086</v>
      </c>
      <c r="B44" s="98">
        <v>2.75329581519859</v>
      </c>
    </row>
    <row r="45" spans="1:2" x14ac:dyDescent="0.2">
      <c r="A45" s="4">
        <v>40178</v>
      </c>
      <c r="B45" s="98">
        <v>2.8391892449674914</v>
      </c>
    </row>
    <row r="46" spans="1:2" x14ac:dyDescent="0.2">
      <c r="A46" s="4">
        <v>40268</v>
      </c>
      <c r="B46" s="98">
        <v>2.8836581914858668</v>
      </c>
    </row>
    <row r="47" spans="1:2" x14ac:dyDescent="0.2">
      <c r="A47" s="4">
        <v>40359</v>
      </c>
      <c r="B47" s="98">
        <v>2.8261813456548017</v>
      </c>
    </row>
    <row r="48" spans="1:2" x14ac:dyDescent="0.2">
      <c r="A48" s="4">
        <v>40451</v>
      </c>
      <c r="B48" s="98">
        <v>2.8945664516564049</v>
      </c>
    </row>
    <row r="49" spans="1:2" x14ac:dyDescent="0.2">
      <c r="A49" s="4">
        <v>40543</v>
      </c>
      <c r="B49" s="98">
        <v>2.941212728093852</v>
      </c>
    </row>
    <row r="50" spans="1:2" x14ac:dyDescent="0.2">
      <c r="A50" s="4">
        <v>40633</v>
      </c>
      <c r="B50" s="98">
        <v>2.9058906327783309</v>
      </c>
    </row>
    <row r="51" spans="1:2" x14ac:dyDescent="0.2">
      <c r="A51" s="4">
        <v>40724</v>
      </c>
      <c r="B51" s="98">
        <v>2.8183802592125367</v>
      </c>
    </row>
    <row r="52" spans="1:2" x14ac:dyDescent="0.2">
      <c r="A52" s="4">
        <v>40816</v>
      </c>
      <c r="B52" s="98">
        <v>2.7270360713404989</v>
      </c>
    </row>
    <row r="53" spans="1:2" x14ac:dyDescent="0.2">
      <c r="A53" s="4">
        <v>40908</v>
      </c>
      <c r="B53" s="98">
        <v>2.7361645573332938</v>
      </c>
    </row>
    <row r="54" spans="1:2" x14ac:dyDescent="0.2">
      <c r="A54" s="4">
        <v>40999</v>
      </c>
      <c r="B54" s="98">
        <v>2.7472084500794209</v>
      </c>
    </row>
    <row r="55" spans="1:2" x14ac:dyDescent="0.2">
      <c r="A55" s="4">
        <v>41090</v>
      </c>
      <c r="B55" s="98">
        <v>2.684814066394277</v>
      </c>
    </row>
    <row r="56" spans="1:2" x14ac:dyDescent="0.2">
      <c r="A56" s="4">
        <v>41182</v>
      </c>
      <c r="B56" s="98">
        <v>2.7129394175205483</v>
      </c>
    </row>
    <row r="57" spans="1:2" x14ac:dyDescent="0.2">
      <c r="A57" s="4">
        <v>41274</v>
      </c>
      <c r="B57" s="98">
        <v>2.7502002153247949</v>
      </c>
    </row>
    <row r="58" spans="1:2" x14ac:dyDescent="0.2">
      <c r="A58" s="4">
        <v>41364</v>
      </c>
      <c r="B58" s="98">
        <v>2.7459505438716763</v>
      </c>
    </row>
    <row r="59" spans="1:2" x14ac:dyDescent="0.2">
      <c r="A59" s="4">
        <v>41455</v>
      </c>
      <c r="B59" s="98">
        <v>2.7124657930431608</v>
      </c>
    </row>
    <row r="60" spans="1:2" x14ac:dyDescent="0.2">
      <c r="A60" s="4">
        <v>41547</v>
      </c>
      <c r="B60" s="98">
        <v>2.7479264729108976</v>
      </c>
    </row>
    <row r="61" spans="1:2" x14ac:dyDescent="0.2">
      <c r="A61" s="4">
        <v>41639</v>
      </c>
      <c r="B61" s="98">
        <v>2.8298217233295686</v>
      </c>
    </row>
    <row r="62" spans="1:2" x14ac:dyDescent="0.2">
      <c r="A62" s="4">
        <v>41729</v>
      </c>
      <c r="B62" s="98">
        <v>2.8445549326741575</v>
      </c>
    </row>
    <row r="63" spans="1:2" x14ac:dyDescent="0.2">
      <c r="A63" s="4">
        <v>41820</v>
      </c>
      <c r="B63" s="98">
        <v>2.8637962917586215</v>
      </c>
    </row>
    <row r="64" spans="1:2" x14ac:dyDescent="0.2">
      <c r="A64" s="4">
        <v>41912</v>
      </c>
      <c r="B64" s="98">
        <v>2.9263309159662279</v>
      </c>
    </row>
    <row r="65" spans="1:2" x14ac:dyDescent="0.2">
      <c r="A65" s="4">
        <v>42004</v>
      </c>
      <c r="B65" s="98">
        <v>2.9116182438349836</v>
      </c>
    </row>
  </sheetData>
  <pageMargins left="0.75" right="0.75" top="1" bottom="1" header="0.5" footer="0.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I5"/>
  <sheetViews>
    <sheetView workbookViewId="0">
      <selection activeCell="A2" sqref="A2:D5"/>
    </sheetView>
  </sheetViews>
  <sheetFormatPr defaultRowHeight="12.75" x14ac:dyDescent="0.2"/>
  <cols>
    <col min="1" max="1" width="10.140625" bestFit="1" customWidth="1"/>
    <col min="2" max="2" width="13.140625" bestFit="1" customWidth="1"/>
    <col min="3" max="3" width="12.85546875" bestFit="1" customWidth="1"/>
    <col min="4" max="4" width="12" bestFit="1" customWidth="1"/>
  </cols>
  <sheetData>
    <row r="1" spans="1:9" x14ac:dyDescent="0.2">
      <c r="A1" s="3" t="s">
        <v>5</v>
      </c>
      <c r="B1" s="1" t="s">
        <v>6</v>
      </c>
      <c r="C1" s="1" t="s">
        <v>0</v>
      </c>
      <c r="D1" s="1" t="s">
        <v>7</v>
      </c>
    </row>
    <row r="2" spans="1:9" x14ac:dyDescent="0.2">
      <c r="A2" s="5">
        <v>41274</v>
      </c>
      <c r="B2" s="7">
        <v>174.69113665099997</v>
      </c>
      <c r="C2" s="7">
        <v>120.40857947399996</v>
      </c>
      <c r="D2" s="7">
        <v>29.928472642999992</v>
      </c>
    </row>
    <row r="3" spans="1:9" x14ac:dyDescent="0.2">
      <c r="A3" s="5">
        <v>41639</v>
      </c>
      <c r="B3" s="7">
        <v>220.889951997</v>
      </c>
      <c r="C3" s="7">
        <v>125.10986942999999</v>
      </c>
      <c r="D3" s="7">
        <v>27.473492591999996</v>
      </c>
      <c r="F3" s="6"/>
      <c r="G3" s="6"/>
      <c r="H3" s="6"/>
      <c r="I3" s="6"/>
    </row>
    <row r="4" spans="1:9" s="6" customFormat="1" x14ac:dyDescent="0.2">
      <c r="A4" s="5">
        <v>41912</v>
      </c>
      <c r="B4" s="7">
        <v>255.04107871999994</v>
      </c>
      <c r="C4" s="7">
        <v>152.33684663000003</v>
      </c>
      <c r="D4" s="7">
        <v>23.82100359499999</v>
      </c>
    </row>
    <row r="5" spans="1:9" x14ac:dyDescent="0.2">
      <c r="A5" s="5">
        <v>42004</v>
      </c>
      <c r="B5" s="7">
        <v>265.51534982499999</v>
      </c>
      <c r="C5" s="7">
        <v>164.65137363499994</v>
      </c>
      <c r="D5" s="7">
        <v>20.319418315999997</v>
      </c>
    </row>
  </sheetData>
  <phoneticPr fontId="12"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dimension ref="A1:F36"/>
  <sheetViews>
    <sheetView workbookViewId="0">
      <pane xSplit="1" ySplit="1" topLeftCell="B11" activePane="bottomRight" state="frozen"/>
      <selection pane="topRight" activeCell="B1" sqref="B1"/>
      <selection pane="bottomLeft" activeCell="A2" sqref="A2"/>
      <selection pane="bottomRight" activeCell="A2" sqref="A2:F33"/>
    </sheetView>
  </sheetViews>
  <sheetFormatPr defaultRowHeight="12.75" x14ac:dyDescent="0.2"/>
  <cols>
    <col min="1" max="1" width="10.140625" style="4" customWidth="1"/>
    <col min="2" max="2" width="15.28515625" style="2" customWidth="1"/>
    <col min="3" max="6" width="12" style="2" bestFit="1" customWidth="1"/>
  </cols>
  <sheetData>
    <row r="1" spans="1:6" ht="51" x14ac:dyDescent="0.2">
      <c r="A1" s="3" t="s">
        <v>12</v>
      </c>
      <c r="B1" s="3" t="s">
        <v>61</v>
      </c>
      <c r="C1" s="3" t="s">
        <v>62</v>
      </c>
      <c r="D1" s="3" t="s">
        <v>59</v>
      </c>
      <c r="E1" s="3" t="s">
        <v>63</v>
      </c>
      <c r="F1" s="3" t="s">
        <v>60</v>
      </c>
    </row>
    <row r="2" spans="1:6" x14ac:dyDescent="0.2">
      <c r="A2" s="4">
        <v>39172</v>
      </c>
      <c r="B2" s="90">
        <v>209577</v>
      </c>
      <c r="C2" s="90">
        <v>180496</v>
      </c>
      <c r="D2" s="90">
        <v>134969</v>
      </c>
      <c r="E2" s="90">
        <v>82420</v>
      </c>
      <c r="F2" s="100">
        <v>9.5964282619370955E-2</v>
      </c>
    </row>
    <row r="3" spans="1:6" x14ac:dyDescent="0.2">
      <c r="A3" s="4">
        <v>39263</v>
      </c>
      <c r="B3" s="90">
        <v>220983</v>
      </c>
      <c r="C3" s="90">
        <v>189191</v>
      </c>
      <c r="D3" s="90">
        <v>142299</v>
      </c>
      <c r="E3" s="90">
        <v>87245</v>
      </c>
      <c r="F3" s="100">
        <v>0.15077072071342301</v>
      </c>
    </row>
    <row r="4" spans="1:6" x14ac:dyDescent="0.2">
      <c r="A4" s="4">
        <v>39355</v>
      </c>
      <c r="B4" s="90">
        <v>218986</v>
      </c>
      <c r="C4" s="90">
        <v>186017</v>
      </c>
      <c r="D4" s="90">
        <v>143881</v>
      </c>
      <c r="E4" s="90">
        <v>86841</v>
      </c>
      <c r="F4" s="100">
        <v>0.11967481335759089</v>
      </c>
    </row>
    <row r="5" spans="1:6" x14ac:dyDescent="0.2">
      <c r="A5" s="4">
        <v>39447</v>
      </c>
      <c r="B5" s="90">
        <v>224188</v>
      </c>
      <c r="C5" s="90">
        <v>188550</v>
      </c>
      <c r="D5" s="90">
        <v>147211</v>
      </c>
      <c r="E5" s="90">
        <v>89708</v>
      </c>
      <c r="F5" s="100">
        <v>5.2963507121079667E-2</v>
      </c>
    </row>
    <row r="6" spans="1:6" x14ac:dyDescent="0.2">
      <c r="A6" s="4">
        <v>39538</v>
      </c>
      <c r="B6" s="90">
        <v>299469</v>
      </c>
      <c r="C6" s="90">
        <v>178657</v>
      </c>
      <c r="D6" s="90">
        <v>144995</v>
      </c>
      <c r="E6" s="90">
        <v>85437</v>
      </c>
      <c r="F6" s="100">
        <v>0.16717485450343372</v>
      </c>
    </row>
    <row r="7" spans="1:6" x14ac:dyDescent="0.2">
      <c r="A7" s="4">
        <v>39629</v>
      </c>
      <c r="B7" s="90">
        <v>298621</v>
      </c>
      <c r="C7" s="90">
        <v>181565</v>
      </c>
      <c r="D7" s="90">
        <v>150740</v>
      </c>
      <c r="E7" s="90">
        <v>87950</v>
      </c>
      <c r="F7" s="100">
        <v>0.14364866450275704</v>
      </c>
    </row>
    <row r="8" spans="1:6" x14ac:dyDescent="0.2">
      <c r="A8" s="4">
        <v>39721</v>
      </c>
      <c r="B8" s="90">
        <v>305912</v>
      </c>
      <c r="C8" s="90">
        <v>166894</v>
      </c>
      <c r="D8" s="90">
        <v>147558</v>
      </c>
      <c r="E8" s="90">
        <v>81647</v>
      </c>
      <c r="F8" s="100">
        <v>0.10327991594153652</v>
      </c>
    </row>
    <row r="9" spans="1:6" x14ac:dyDescent="0.2">
      <c r="A9" s="4">
        <v>39813</v>
      </c>
      <c r="B9" s="90">
        <v>308721</v>
      </c>
      <c r="C9" s="90">
        <v>145398</v>
      </c>
      <c r="D9" s="90">
        <v>140994</v>
      </c>
      <c r="E9" s="90">
        <v>72586</v>
      </c>
      <c r="F9" s="100">
        <v>7.6100895750628617E-2</v>
      </c>
    </row>
    <row r="10" spans="1:6" x14ac:dyDescent="0.2">
      <c r="A10" s="4">
        <v>39903</v>
      </c>
      <c r="B10" s="90">
        <v>322109</v>
      </c>
      <c r="C10" s="90">
        <v>158081</v>
      </c>
      <c r="D10" s="90">
        <v>150933</v>
      </c>
      <c r="E10" s="90">
        <v>79655</v>
      </c>
      <c r="F10" s="100">
        <v>2.5150167103242804E-3</v>
      </c>
    </row>
    <row r="11" spans="1:6" x14ac:dyDescent="0.2">
      <c r="A11" s="4">
        <v>39994</v>
      </c>
      <c r="B11" s="90">
        <v>332326</v>
      </c>
      <c r="C11" s="90">
        <v>167843</v>
      </c>
      <c r="D11" s="90">
        <v>162125</v>
      </c>
      <c r="E11" s="90">
        <v>87204</v>
      </c>
      <c r="F11" s="100">
        <v>2.4750173025525735E-2</v>
      </c>
    </row>
    <row r="12" spans="1:6" x14ac:dyDescent="0.2">
      <c r="A12" s="4">
        <v>40086</v>
      </c>
      <c r="B12" s="90">
        <v>350589</v>
      </c>
      <c r="C12" s="90">
        <v>175949</v>
      </c>
      <c r="D12" s="90">
        <v>172541</v>
      </c>
      <c r="E12" s="90">
        <v>92588</v>
      </c>
      <c r="F12" s="100">
        <v>0.12752919841233634</v>
      </c>
    </row>
    <row r="13" spans="1:6" x14ac:dyDescent="0.2">
      <c r="A13" s="4">
        <v>40178</v>
      </c>
      <c r="B13" s="90">
        <v>361144</v>
      </c>
      <c r="C13" s="90">
        <v>181803</v>
      </c>
      <c r="D13" s="90">
        <v>180818</v>
      </c>
      <c r="E13" s="90">
        <v>98133</v>
      </c>
      <c r="F13" s="100">
        <v>0.23133274571880835</v>
      </c>
    </row>
    <row r="14" spans="1:6" x14ac:dyDescent="0.2">
      <c r="A14" s="4">
        <v>40268</v>
      </c>
      <c r="B14" s="90">
        <v>369288</v>
      </c>
      <c r="C14" s="90">
        <v>187145</v>
      </c>
      <c r="D14" s="90">
        <v>187984</v>
      </c>
      <c r="E14" s="90">
        <v>102161</v>
      </c>
      <c r="F14" s="100">
        <v>0.19087855435391643</v>
      </c>
    </row>
    <row r="15" spans="1:6" x14ac:dyDescent="0.2">
      <c r="A15" s="4">
        <v>40359</v>
      </c>
      <c r="B15" s="90">
        <v>377668</v>
      </c>
      <c r="C15" s="90">
        <v>182376</v>
      </c>
      <c r="D15" s="90">
        <v>187453</v>
      </c>
      <c r="E15" s="90">
        <v>100755</v>
      </c>
      <c r="F15" s="100">
        <v>0.13079000161505383</v>
      </c>
    </row>
    <row r="16" spans="1:6" x14ac:dyDescent="0.2">
      <c r="A16" s="4">
        <v>40451</v>
      </c>
      <c r="B16" s="90">
        <v>394285</v>
      </c>
      <c r="C16" s="90">
        <v>189189</v>
      </c>
      <c r="D16" s="90">
        <v>198431</v>
      </c>
      <c r="E16" s="90">
        <v>106221</v>
      </c>
      <c r="F16" s="100">
        <v>0.12243790920746833</v>
      </c>
    </row>
    <row r="17" spans="1:6" x14ac:dyDescent="0.2">
      <c r="A17" s="4">
        <v>40543</v>
      </c>
      <c r="B17" s="90">
        <v>399807</v>
      </c>
      <c r="C17" s="90">
        <v>194134</v>
      </c>
      <c r="D17" s="90">
        <v>206796</v>
      </c>
      <c r="E17" s="90">
        <v>111954</v>
      </c>
      <c r="F17" s="100">
        <v>0.10958247050559566</v>
      </c>
    </row>
    <row r="18" spans="1:6" x14ac:dyDescent="0.2">
      <c r="A18" s="4">
        <v>40633</v>
      </c>
      <c r="B18" s="90">
        <v>414623</v>
      </c>
      <c r="C18" s="90">
        <v>193312</v>
      </c>
      <c r="D18" s="90">
        <v>210969</v>
      </c>
      <c r="E18" s="90">
        <v>112633</v>
      </c>
      <c r="F18" s="100">
        <v>9.9678217119511192E-2</v>
      </c>
    </row>
    <row r="19" spans="1:6" x14ac:dyDescent="0.2">
      <c r="A19" s="4">
        <v>40724</v>
      </c>
      <c r="B19" s="90">
        <v>418514</v>
      </c>
      <c r="C19" s="90">
        <v>188983</v>
      </c>
      <c r="D19" s="90">
        <v>211092</v>
      </c>
      <c r="E19" s="90">
        <v>111482</v>
      </c>
      <c r="F19" s="100">
        <v>9.6408239483751546E-2</v>
      </c>
    </row>
    <row r="20" spans="1:6" x14ac:dyDescent="0.2">
      <c r="A20" s="4">
        <v>40816</v>
      </c>
      <c r="B20" s="90">
        <v>423692</v>
      </c>
      <c r="C20" s="90">
        <v>180930</v>
      </c>
      <c r="D20" s="90">
        <v>206687</v>
      </c>
      <c r="E20" s="90">
        <v>108202</v>
      </c>
      <c r="F20" s="100">
        <v>3.4338602821483599E-2</v>
      </c>
    </row>
    <row r="21" spans="1:6" x14ac:dyDescent="0.2">
      <c r="A21" s="4">
        <v>40908</v>
      </c>
      <c r="B21" s="90">
        <v>432599</v>
      </c>
      <c r="C21" s="90">
        <v>181513</v>
      </c>
      <c r="D21" s="90">
        <v>213754</v>
      </c>
      <c r="E21" s="90">
        <v>112322</v>
      </c>
      <c r="F21" s="100">
        <v>2.9961346922071863E-2</v>
      </c>
    </row>
    <row r="22" spans="1:6" x14ac:dyDescent="0.2">
      <c r="A22" s="4">
        <v>40999</v>
      </c>
      <c r="B22" s="90">
        <v>443574</v>
      </c>
      <c r="C22" s="90">
        <v>185268</v>
      </c>
      <c r="D22" s="90">
        <v>222700</v>
      </c>
      <c r="E22" s="90">
        <v>116566</v>
      </c>
      <c r="F22" s="100">
        <v>3.9519216194687123E-2</v>
      </c>
    </row>
    <row r="23" spans="1:6" x14ac:dyDescent="0.2">
      <c r="A23" s="4">
        <v>41090</v>
      </c>
      <c r="B23" s="90">
        <v>447545</v>
      </c>
      <c r="C23" s="90">
        <v>181916</v>
      </c>
      <c r="D23" s="90">
        <v>223429</v>
      </c>
      <c r="E23" s="90">
        <v>115478</v>
      </c>
      <c r="F23" s="100">
        <v>4.0801408170186182E-2</v>
      </c>
    </row>
    <row r="24" spans="1:6" x14ac:dyDescent="0.2">
      <c r="A24" s="4">
        <v>41182</v>
      </c>
      <c r="B24" s="90">
        <v>467721</v>
      </c>
      <c r="C24" s="90">
        <v>188241</v>
      </c>
      <c r="D24" s="90">
        <v>234953</v>
      </c>
      <c r="E24" s="90">
        <v>121691</v>
      </c>
      <c r="F24" s="100">
        <v>0.10096703119571404</v>
      </c>
    </row>
    <row r="25" spans="1:6" x14ac:dyDescent="0.2">
      <c r="A25" s="4">
        <v>41274</v>
      </c>
      <c r="B25" s="90">
        <v>488733</v>
      </c>
      <c r="C25" s="90">
        <v>190777</v>
      </c>
      <c r="D25" s="90">
        <v>244321</v>
      </c>
      <c r="E25" s="90">
        <v>126816</v>
      </c>
      <c r="F25" s="100">
        <v>0.11719852697579447</v>
      </c>
    </row>
    <row r="26" spans="1:6" x14ac:dyDescent="0.2">
      <c r="A26" s="4">
        <v>41364</v>
      </c>
      <c r="B26" s="90">
        <v>488149</v>
      </c>
      <c r="C26" s="90">
        <v>194727</v>
      </c>
      <c r="D26" s="90">
        <v>252005</v>
      </c>
      <c r="E26" s="90">
        <v>129900</v>
      </c>
      <c r="F26" s="100">
        <v>0.1012809813514679</v>
      </c>
    </row>
    <row r="27" spans="1:6" x14ac:dyDescent="0.2">
      <c r="A27" s="4">
        <v>41455</v>
      </c>
      <c r="B27" s="90">
        <v>495397</v>
      </c>
      <c r="C27" s="90">
        <v>195596</v>
      </c>
      <c r="D27" s="90">
        <v>257849</v>
      </c>
      <c r="E27" s="90">
        <v>131391</v>
      </c>
      <c r="F27" s="100">
        <v>0.11744541584088775</v>
      </c>
    </row>
    <row r="28" spans="1:6" x14ac:dyDescent="0.2">
      <c r="A28" s="4">
        <v>41547</v>
      </c>
      <c r="B28" s="90">
        <v>510542</v>
      </c>
      <c r="C28" s="99">
        <v>199125</v>
      </c>
      <c r="D28" s="99">
        <v>269033</v>
      </c>
      <c r="E28" s="99">
        <v>136805</v>
      </c>
      <c r="F28" s="100">
        <v>0.10473193546983017</v>
      </c>
    </row>
    <row r="29" spans="1:6" x14ac:dyDescent="0.2">
      <c r="A29" s="4">
        <v>41639</v>
      </c>
      <c r="B29" s="90">
        <v>533191</v>
      </c>
      <c r="C29" s="99">
        <v>204233</v>
      </c>
      <c r="D29" s="99">
        <v>279143</v>
      </c>
      <c r="E29" s="99">
        <v>142834</v>
      </c>
      <c r="F29" s="100">
        <v>0.10548748103729233</v>
      </c>
    </row>
    <row r="30" spans="1:6" x14ac:dyDescent="0.2">
      <c r="A30" s="4">
        <v>41729</v>
      </c>
      <c r="B30" s="90">
        <v>548345</v>
      </c>
      <c r="C30" s="99">
        <v>207855</v>
      </c>
      <c r="D30" s="99">
        <v>286938</v>
      </c>
      <c r="E30" s="99">
        <v>147051</v>
      </c>
      <c r="F30" s="100">
        <v>0.11762076604024108</v>
      </c>
    </row>
    <row r="31" spans="1:6" x14ac:dyDescent="0.2">
      <c r="A31" s="4">
        <v>41820</v>
      </c>
      <c r="B31" s="90">
        <v>571579</v>
      </c>
      <c r="C31" s="99">
        <v>208512</v>
      </c>
      <c r="D31" s="99">
        <v>293685</v>
      </c>
      <c r="E31" s="99">
        <v>150457</v>
      </c>
      <c r="F31" s="100">
        <v>0.13322799280944464</v>
      </c>
    </row>
    <row r="32" spans="1:6" x14ac:dyDescent="0.2">
      <c r="A32" s="4">
        <v>41912</v>
      </c>
      <c r="B32" s="90">
        <v>591068</v>
      </c>
      <c r="C32" s="99">
        <v>212115</v>
      </c>
      <c r="D32" s="99">
        <v>302167</v>
      </c>
      <c r="E32" s="99">
        <v>155181</v>
      </c>
      <c r="F32" s="100">
        <v>0.12875252854943864</v>
      </c>
    </row>
    <row r="33" spans="1:6" x14ac:dyDescent="0.2">
      <c r="A33" s="4">
        <v>42004</v>
      </c>
      <c r="B33" s="90">
        <v>600092</v>
      </c>
      <c r="C33" s="99">
        <v>211146</v>
      </c>
      <c r="D33" s="99">
        <v>306088</v>
      </c>
      <c r="E33" s="99">
        <v>157811</v>
      </c>
      <c r="F33" s="100">
        <v>9.9823960821148194E-2</v>
      </c>
    </row>
    <row r="34" spans="1:6" x14ac:dyDescent="0.2">
      <c r="F34" s="100"/>
    </row>
    <row r="35" spans="1:6" x14ac:dyDescent="0.2">
      <c r="F35" s="100"/>
    </row>
    <row r="36" spans="1:6" x14ac:dyDescent="0.2">
      <c r="F36" s="100"/>
    </row>
  </sheetData>
  <pageMargins left="0.75" right="0.75" top="1" bottom="1" header="0.5" footer="0.5"/>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2ACB56-DC8B-42BD-B897-04826CFB686D}"/>
</file>

<file path=customXml/itemProps2.xml><?xml version="1.0" encoding="utf-8"?>
<ds:datastoreItem xmlns:ds="http://schemas.openxmlformats.org/officeDocument/2006/customXml" ds:itemID="{C88A12DC-345F-46E4-B5DC-72AFD6B2C364}"/>
</file>

<file path=customXml/itemProps3.xml><?xml version="1.0" encoding="utf-8"?>
<ds:datastoreItem xmlns:ds="http://schemas.openxmlformats.org/officeDocument/2006/customXml" ds:itemID="{D4364DE2-A3D8-4AF6-97DF-9A79E05BBF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גליונות עבודה</vt:lpstr>
      </vt:variant>
      <vt:variant>
        <vt:i4>12</vt:i4>
      </vt:variant>
      <vt:variant>
        <vt:lpstr>תרשימים</vt:lpstr>
      </vt:variant>
      <vt:variant>
        <vt:i4>8</vt:i4>
      </vt:variant>
      <vt:variant>
        <vt:lpstr>טווחים בעלי שם</vt:lpstr>
      </vt:variant>
      <vt:variant>
        <vt:i4>1</vt:i4>
      </vt:variant>
    </vt:vector>
  </HeadingPairs>
  <TitlesOfParts>
    <vt:vector size="21" baseType="lpstr">
      <vt:lpstr>לוח נספח1</vt:lpstr>
      <vt:lpstr>לוח1</vt:lpstr>
      <vt:lpstr>לוח2</vt:lpstr>
      <vt:lpstr>לוח3</vt:lpstr>
      <vt:lpstr>data1</vt:lpstr>
      <vt:lpstr>data2</vt:lpstr>
      <vt:lpstr>data3</vt:lpstr>
      <vt:lpstr>data4</vt:lpstr>
      <vt:lpstr>data5</vt:lpstr>
      <vt:lpstr>data6</vt:lpstr>
      <vt:lpstr>data7</vt:lpstr>
      <vt:lpstr>data8</vt:lpstr>
      <vt:lpstr>תרשים1</vt:lpstr>
      <vt:lpstr>תרשים2</vt:lpstr>
      <vt:lpstr>תרשים3</vt:lpstr>
      <vt:lpstr>תרשים4</vt:lpstr>
      <vt:lpstr>תרשים5</vt:lpstr>
      <vt:lpstr>תרשים6</vt:lpstr>
      <vt:lpstr>תרשים7</vt:lpstr>
      <vt:lpstr>תרשים8</vt:lpstr>
      <vt:lpstr>'לוח נספח1'!date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2015-03-10T09:13:32Z</dcterms:created>
  <dcterms:modified xsi:type="dcterms:W3CDTF">2015-03-10T09:13:46Z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