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8" windowWidth="19080" windowHeight="7452"/>
  </bookViews>
  <sheets>
    <sheet name="Table 1.27" sheetId="1" r:id="rId1"/>
  </sheets>
  <definedNames>
    <definedName name="_xlnm.Print_Area" localSheetId="0">'Table 1.27'!$E$4:$N$14</definedName>
  </definedNames>
  <calcPr calcId="145621"/>
</workbook>
</file>

<file path=xl/calcChain.xml><?xml version="1.0" encoding="utf-8"?>
<calcChain xmlns="http://schemas.openxmlformats.org/spreadsheetml/2006/main">
  <c r="X15" i="1" l="1"/>
  <c r="X16" i="1" s="1"/>
  <c r="X17" i="1" s="1"/>
  <c r="W16" i="1" s="1"/>
  <c r="Y8" i="1"/>
  <c r="X8" i="1" s="1"/>
  <c r="Y7" i="1"/>
  <c r="X7" i="1" s="1"/>
  <c r="Y6" i="1"/>
  <c r="X6" i="1" s="1"/>
  <c r="W6" i="1" s="1"/>
  <c r="W7" i="1" l="1"/>
  <c r="W8" i="1"/>
</calcChain>
</file>

<file path=xl/sharedStrings.xml><?xml version="1.0" encoding="utf-8"?>
<sst xmlns="http://schemas.openxmlformats.org/spreadsheetml/2006/main" count="33" uniqueCount="26">
  <si>
    <t>שנה</t>
  </si>
  <si>
    <t>חישוב מחיר מניות אנגליה</t>
  </si>
  <si>
    <t>-</t>
  </si>
  <si>
    <t>Israel</t>
  </si>
  <si>
    <t>US</t>
  </si>
  <si>
    <t>UK</t>
  </si>
  <si>
    <t>Europe</t>
  </si>
  <si>
    <t>Starting point</t>
  </si>
  <si>
    <t>Stress scenario</t>
  </si>
  <si>
    <t>Main macroeconomic variables</t>
  </si>
  <si>
    <t>Table 1.27</t>
  </si>
  <si>
    <t>Severe stress scenario</t>
  </si>
  <si>
    <t>SOURCE: Israel - Bank of Israel; US - Federal Reserve; UK - Bank of England; Europe - European Banking Authority.</t>
  </si>
  <si>
    <r>
      <t>Comparison of main macroeconomic variables in a stress test</t>
    </r>
    <r>
      <rPr>
        <b/>
        <vertAlign val="superscript"/>
        <sz val="12"/>
        <color theme="1"/>
        <rFont val="Times New Roman"/>
        <family val="1"/>
      </rPr>
      <t>a</t>
    </r>
    <r>
      <rPr>
        <b/>
        <sz val="12"/>
        <color theme="1"/>
        <rFont val="Times New Roman"/>
        <family val="1"/>
      </rPr>
      <t>, Israel and selected economies</t>
    </r>
  </si>
  <si>
    <r>
      <t xml:space="preserve">GDP </t>
    </r>
    <r>
      <rPr>
        <sz val="10"/>
        <rFont val="Times New Roman"/>
        <family val="1"/>
      </rPr>
      <t>- Maximum contraction in the stress scenario</t>
    </r>
  </si>
  <si>
    <r>
      <rPr>
        <b/>
        <sz val="10"/>
        <rFont val="Times New Roman"/>
        <family val="1"/>
      </rPr>
      <t xml:space="preserve">Unemployment rate </t>
    </r>
    <r>
      <rPr>
        <sz val="10"/>
        <rFont val="Times New Roman"/>
        <family val="1"/>
      </rPr>
      <t>- Maximum level in the stress scenario</t>
    </r>
  </si>
  <si>
    <r>
      <rPr>
        <b/>
        <sz val="10"/>
        <rFont val="Times New Roman"/>
        <family val="1"/>
      </rPr>
      <t>Monetary interest rate</t>
    </r>
    <r>
      <rPr>
        <b/>
        <vertAlign val="superscript"/>
        <sz val="10"/>
        <rFont val="Times New Roman"/>
        <family val="1"/>
      </rPr>
      <t>b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- Maximum level in the stress scenario</t>
    </r>
  </si>
  <si>
    <r>
      <rPr>
        <b/>
        <sz val="10"/>
        <rFont val="Times New Roman"/>
        <family val="1"/>
      </rPr>
      <t>Inflation</t>
    </r>
    <r>
      <rPr>
        <sz val="10"/>
        <rFont val="Times New Roman"/>
        <family val="1"/>
      </rPr>
      <t xml:space="preserve"> - Maximum/minimum quarterly level in the stress scenario (in annual terms)</t>
    </r>
  </si>
  <si>
    <r>
      <t>Depreciation of the currency</t>
    </r>
    <r>
      <rPr>
        <b/>
        <vertAlign val="superscript"/>
        <sz val="10"/>
        <rFont val="Times New Roman"/>
        <family val="1"/>
      </rPr>
      <t>c</t>
    </r>
  </si>
  <si>
    <r>
      <rPr>
        <b/>
        <sz val="10"/>
        <rFont val="Times New Roman"/>
        <family val="1"/>
      </rPr>
      <t xml:space="preserve">Stock index </t>
    </r>
    <r>
      <rPr>
        <sz val="10"/>
        <rFont val="Times New Roman"/>
        <family val="1"/>
      </rPr>
      <t>- Maximum change of the leading index in each country</t>
    </r>
  </si>
  <si>
    <r>
      <rPr>
        <b/>
        <sz val="10"/>
        <rFont val="Times New Roman"/>
        <family val="1"/>
      </rPr>
      <t>Home prices</t>
    </r>
    <r>
      <rPr>
        <sz val="10"/>
        <rFont val="Times New Roman"/>
        <family val="1"/>
      </rPr>
      <t xml:space="preserve"> - Maximum change during the stress scenario</t>
    </r>
  </si>
  <si>
    <r>
      <rPr>
        <vertAlign val="superscript"/>
        <sz val="9"/>
        <color theme="1"/>
        <rFont val="Times New Roman"/>
        <family val="1"/>
      </rPr>
      <t>a</t>
    </r>
    <r>
      <rPr>
        <sz val="9"/>
        <color theme="1"/>
        <rFont val="Times New Roman"/>
        <family val="1"/>
      </rPr>
      <t xml:space="preserve"> Duration of the scenario: Israel - 13 quarters; US - 9 quarters; UK and Europe - 3 years.</t>
    </r>
  </si>
  <si>
    <r>
      <t xml:space="preserve">c </t>
    </r>
    <r>
      <rPr>
        <sz val="9"/>
        <color theme="1"/>
        <rFont val="Times New Roman"/>
        <family val="1"/>
      </rPr>
      <t>In Israel - the nominal effective exchange rate, including the yen, pound sterling, US dolllar and euro (the currencies of Israel's main trading partners); In the US - the dollar/euro exchange rate; In the UK - the effective exchange rate vis-à-vis a basket of currencies.  Depreciation (+), Appreciation (-).</t>
    </r>
  </si>
  <si>
    <r>
      <t>Long-term yields</t>
    </r>
    <r>
      <rPr>
        <sz val="10"/>
        <rFont val="Times New Roman"/>
        <family val="1"/>
      </rPr>
      <t xml:space="preserve"> - Maximum/minimum level in the stress scenario</t>
    </r>
  </si>
  <si>
    <t>(percent)</t>
  </si>
  <si>
    <r>
      <rPr>
        <vertAlign val="superscript"/>
        <sz val="9"/>
        <color theme="1"/>
        <rFont val="Times New Roman"/>
        <family val="1"/>
      </rPr>
      <t>b</t>
    </r>
    <r>
      <rPr>
        <sz val="9"/>
        <color theme="1"/>
        <rFont val="Times New Roman"/>
        <family val="1"/>
      </rPr>
      <t xml:space="preserve"> Data regarding the ECB's monetary interest rate were not published in the stress scenario carried out in Europe.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</si>
</sst>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%"/>
    <numFmt numFmtId="165" formatCode="_ * #,##0.0_ ;_ * \-#,##0.0_ ;_ * &quot;-&quot;??_ ;_ @_ "/>
    <numFmt numFmtId="166" formatCode="0.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12"/>
      <color rgb="FF366092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9" fontId="2" fillId="0" borderId="6" xfId="2" applyFont="1" applyBorder="1"/>
    <xf numFmtId="9" fontId="2" fillId="0" borderId="0" xfId="0" applyNumberFormat="1" applyFont="1" applyBorder="1"/>
    <xf numFmtId="10" fontId="2" fillId="0" borderId="7" xfId="0" applyNumberFormat="1" applyFont="1" applyBorder="1"/>
    <xf numFmtId="0" fontId="2" fillId="0" borderId="8" xfId="0" applyFont="1" applyBorder="1"/>
    <xf numFmtId="9" fontId="2" fillId="0" borderId="9" xfId="2" applyFont="1" applyBorder="1"/>
    <xf numFmtId="0" fontId="2" fillId="0" borderId="10" xfId="0" applyFont="1" applyBorder="1"/>
    <xf numFmtId="9" fontId="2" fillId="0" borderId="10" xfId="0" applyNumberFormat="1" applyFont="1" applyBorder="1"/>
    <xf numFmtId="10" fontId="2" fillId="0" borderId="11" xfId="0" applyNumberFormat="1" applyFont="1" applyBorder="1"/>
    <xf numFmtId="9" fontId="2" fillId="0" borderId="0" xfId="2" applyFont="1" applyBorder="1"/>
    <xf numFmtId="10" fontId="2" fillId="0" borderId="0" xfId="0" applyNumberFormat="1" applyFont="1" applyBorder="1"/>
    <xf numFmtId="164" fontId="8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Border="1" applyAlignment="1">
      <alignment readingOrder="2"/>
    </xf>
    <xf numFmtId="0" fontId="9" fillId="0" borderId="0" xfId="0" applyFont="1"/>
    <xf numFmtId="0" fontId="11" fillId="2" borderId="0" xfId="0" applyFont="1" applyFill="1" applyBorder="1" applyAlignment="1">
      <alignment horizontal="right" readingOrder="2"/>
    </xf>
    <xf numFmtId="164" fontId="2" fillId="0" borderId="0" xfId="2" applyNumberFormat="1" applyFont="1"/>
    <xf numFmtId="0" fontId="9" fillId="0" borderId="0" xfId="0" applyFont="1" applyFill="1" applyBorder="1"/>
    <xf numFmtId="1" fontId="6" fillId="0" borderId="10" xfId="0" applyNumberFormat="1" applyFont="1" applyFill="1" applyBorder="1" applyAlignment="1">
      <alignment horizontal="center" readingOrder="1"/>
    </xf>
    <xf numFmtId="0" fontId="6" fillId="0" borderId="14" xfId="0" applyFont="1" applyFill="1" applyBorder="1" applyAlignment="1">
      <alignment horizontal="center" wrapText="1" readingOrder="2"/>
    </xf>
    <xf numFmtId="0" fontId="6" fillId="0" borderId="15" xfId="0" applyFont="1" applyFill="1" applyBorder="1" applyAlignment="1">
      <alignment horizontal="center" wrapText="1" readingOrder="2"/>
    </xf>
    <xf numFmtId="0" fontId="6" fillId="0" borderId="16" xfId="0" applyFont="1" applyFill="1" applyBorder="1" applyAlignment="1">
      <alignment horizontal="center" wrapText="1" readingOrder="2"/>
    </xf>
    <xf numFmtId="165" fontId="6" fillId="0" borderId="0" xfId="1" applyNumberFormat="1" applyFont="1" applyFill="1" applyBorder="1" applyAlignment="1">
      <alignment horizontal="center" readingOrder="1"/>
    </xf>
    <xf numFmtId="166" fontId="5" fillId="0" borderId="0" xfId="1" applyNumberFormat="1" applyFont="1" applyFill="1" applyBorder="1" applyAlignment="1">
      <alignment horizontal="center" readingOrder="1"/>
    </xf>
    <xf numFmtId="166" fontId="6" fillId="0" borderId="0" xfId="1" applyNumberFormat="1" applyFont="1" applyFill="1" applyBorder="1" applyAlignment="1">
      <alignment horizontal="center" readingOrder="1"/>
    </xf>
    <xf numFmtId="165" fontId="5" fillId="0" borderId="6" xfId="1" applyNumberFormat="1" applyFont="1" applyFill="1" applyBorder="1" applyAlignment="1">
      <alignment horizontal="center" readingOrder="1"/>
    </xf>
    <xf numFmtId="166" fontId="5" fillId="0" borderId="6" xfId="1" applyNumberFormat="1" applyFont="1" applyFill="1" applyBorder="1" applyAlignment="1">
      <alignment horizontal="center" readingOrder="1"/>
    </xf>
    <xf numFmtId="166" fontId="6" fillId="0" borderId="7" xfId="1" applyNumberFormat="1" applyFont="1" applyFill="1" applyBorder="1" applyAlignment="1">
      <alignment horizontal="center" readingOrder="1"/>
    </xf>
    <xf numFmtId="0" fontId="5" fillId="0" borderId="17" xfId="0" applyFont="1" applyFill="1" applyBorder="1" applyAlignment="1"/>
    <xf numFmtId="0" fontId="6" fillId="0" borderId="17" xfId="0" applyFont="1" applyFill="1" applyBorder="1" applyAlignment="1">
      <alignment horizontal="left" wrapText="1" readingOrder="1"/>
    </xf>
    <xf numFmtId="0" fontId="6" fillId="0" borderId="5" xfId="0" applyFont="1" applyFill="1" applyBorder="1" applyAlignment="1">
      <alignment horizontal="left" readingOrder="1"/>
    </xf>
    <xf numFmtId="0" fontId="5" fillId="0" borderId="5" xfId="0" applyFont="1" applyFill="1" applyBorder="1" applyAlignment="1">
      <alignment horizontal="left" readingOrder="1"/>
    </xf>
    <xf numFmtId="0" fontId="5" fillId="0" borderId="8" xfId="0" applyFont="1" applyFill="1" applyBorder="1" applyAlignment="1">
      <alignment horizontal="left" readingOrder="1"/>
    </xf>
    <xf numFmtId="166" fontId="5" fillId="0" borderId="0" xfId="0" applyNumberFormat="1" applyFont="1" applyFill="1" applyBorder="1" applyAlignment="1">
      <alignment horizontal="center" readingOrder="1"/>
    </xf>
    <xf numFmtId="166" fontId="6" fillId="0" borderId="0" xfId="0" applyNumberFormat="1" applyFont="1" applyFill="1" applyBorder="1" applyAlignment="1">
      <alignment horizontal="center" readingOrder="1"/>
    </xf>
    <xf numFmtId="166" fontId="6" fillId="0" borderId="6" xfId="0" applyNumberFormat="1" applyFont="1" applyFill="1" applyBorder="1" applyAlignment="1">
      <alignment horizontal="center" readingOrder="2"/>
    </xf>
    <xf numFmtId="166" fontId="5" fillId="0" borderId="6" xfId="0" applyNumberFormat="1" applyFont="1" applyFill="1" applyBorder="1" applyAlignment="1">
      <alignment horizontal="center" readingOrder="1"/>
    </xf>
    <xf numFmtId="166" fontId="6" fillId="0" borderId="7" xfId="0" applyNumberFormat="1" applyFont="1" applyFill="1" applyBorder="1" applyAlignment="1">
      <alignment horizontal="center" readingOrder="1"/>
    </xf>
    <xf numFmtId="2" fontId="5" fillId="0" borderId="0" xfId="1" applyNumberFormat="1" applyFont="1" applyFill="1" applyBorder="1" applyAlignment="1">
      <alignment horizontal="center" readingOrder="1"/>
    </xf>
    <xf numFmtId="1" fontId="6" fillId="0" borderId="0" xfId="0" applyNumberFormat="1" applyFont="1" applyFill="1" applyBorder="1" applyAlignment="1">
      <alignment horizontal="center" readingOrder="1"/>
    </xf>
    <xf numFmtId="1" fontId="6" fillId="0" borderId="7" xfId="0" applyNumberFormat="1" applyFont="1" applyFill="1" applyBorder="1" applyAlignment="1">
      <alignment horizontal="center" readingOrder="1"/>
    </xf>
    <xf numFmtId="9" fontId="5" fillId="0" borderId="0" xfId="0" applyNumberFormat="1" applyFont="1" applyFill="1" applyBorder="1" applyAlignment="1">
      <alignment horizontal="center" readingOrder="1"/>
    </xf>
    <xf numFmtId="1" fontId="6" fillId="0" borderId="6" xfId="0" applyNumberFormat="1" applyFont="1" applyFill="1" applyBorder="1" applyAlignment="1">
      <alignment horizontal="center" readingOrder="2"/>
    </xf>
    <xf numFmtId="1" fontId="5" fillId="0" borderId="6" xfId="0" applyNumberFormat="1" applyFont="1" applyFill="1" applyBorder="1" applyAlignment="1">
      <alignment horizontal="center" readingOrder="1"/>
    </xf>
    <xf numFmtId="9" fontId="5" fillId="0" borderId="10" xfId="0" applyNumberFormat="1" applyFont="1" applyFill="1" applyBorder="1" applyAlignment="1">
      <alignment horizontal="center" readingOrder="1"/>
    </xf>
    <xf numFmtId="1" fontId="6" fillId="0" borderId="9" xfId="0" applyNumberFormat="1" applyFont="1" applyFill="1" applyBorder="1" applyAlignment="1">
      <alignment horizontal="center" readingOrder="2"/>
    </xf>
    <xf numFmtId="1" fontId="5" fillId="0" borderId="9" xfId="0" applyNumberFormat="1" applyFont="1" applyFill="1" applyBorder="1" applyAlignment="1">
      <alignment horizontal="center" readingOrder="1"/>
    </xf>
    <xf numFmtId="1" fontId="6" fillId="0" borderId="11" xfId="0" applyNumberFormat="1" applyFont="1" applyFill="1" applyBorder="1" applyAlignment="1">
      <alignment horizontal="center" readingOrder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2" xfId="0" applyFont="1" applyFill="1" applyBorder="1" applyAlignment="1">
      <alignment horizontal="center" wrapText="1" readingOrder="2"/>
    </xf>
    <xf numFmtId="0" fontId="6" fillId="0" borderId="13" xfId="0" applyFont="1" applyFill="1" applyBorder="1" applyAlignment="1">
      <alignment horizontal="center" wrapText="1" readingOrder="2"/>
    </xf>
    <xf numFmtId="0" fontId="6" fillId="0" borderId="17" xfId="0" applyFont="1" applyFill="1" applyBorder="1" applyAlignment="1">
      <alignment horizontal="center" wrapText="1" readingOrder="2"/>
    </xf>
    <xf numFmtId="0" fontId="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Z21"/>
  <sheetViews>
    <sheetView tabSelected="1" topLeftCell="F1" zoomScaleNormal="100" workbookViewId="0">
      <selection activeCell="E1" sqref="E1:P20"/>
    </sheetView>
  </sheetViews>
  <sheetFormatPr defaultColWidth="8.8984375" defaultRowHeight="13.8" x14ac:dyDescent="0.25"/>
  <cols>
    <col min="1" max="4" width="8.8984375" style="1"/>
    <col min="5" max="5" width="68.69921875" style="1" customWidth="1"/>
    <col min="6" max="7" width="8.3984375" style="1" customWidth="1"/>
    <col min="8" max="9" width="8.69921875" style="1" customWidth="1"/>
    <col min="10" max="10" width="8.59765625" style="1" customWidth="1"/>
    <col min="11" max="12" width="8.8984375" style="1" customWidth="1"/>
    <col min="13" max="13" width="9" style="1" customWidth="1"/>
    <col min="14" max="14" width="8.8984375" style="1" customWidth="1"/>
    <col min="15" max="19" width="8.8984375" style="1"/>
    <col min="20" max="27" width="0" style="1" hidden="1" customWidth="1"/>
    <col min="28" max="16384" width="8.8984375" style="1"/>
  </cols>
  <sheetData>
    <row r="1" spans="5:26" ht="15.6" x14ac:dyDescent="0.3">
      <c r="E1" s="59" t="s">
        <v>10</v>
      </c>
      <c r="F1" s="59"/>
      <c r="G1" s="59"/>
      <c r="H1" s="59"/>
      <c r="I1" s="59"/>
      <c r="J1" s="59"/>
      <c r="K1" s="59"/>
      <c r="L1" s="59"/>
      <c r="M1" s="59"/>
      <c r="N1" s="59"/>
    </row>
    <row r="2" spans="5:26" ht="18" x14ac:dyDescent="0.3">
      <c r="E2" s="59" t="s">
        <v>13</v>
      </c>
      <c r="F2" s="63"/>
      <c r="G2" s="63"/>
      <c r="H2" s="63"/>
      <c r="I2" s="63"/>
      <c r="J2" s="63"/>
      <c r="K2" s="63"/>
      <c r="L2" s="63"/>
      <c r="M2" s="63"/>
      <c r="N2" s="63"/>
    </row>
    <row r="3" spans="5:26" ht="15.6" x14ac:dyDescent="0.3">
      <c r="E3" s="64" t="s">
        <v>24</v>
      </c>
      <c r="F3" s="65"/>
      <c r="G3" s="65"/>
      <c r="H3" s="65"/>
      <c r="I3" s="65"/>
      <c r="J3" s="65"/>
      <c r="K3" s="65"/>
      <c r="L3" s="65"/>
      <c r="M3" s="65"/>
      <c r="N3" s="65"/>
    </row>
    <row r="4" spans="5:26" ht="16.8" customHeight="1" thickBot="1" x14ac:dyDescent="0.3">
      <c r="E4" s="33"/>
      <c r="F4" s="60" t="s">
        <v>3</v>
      </c>
      <c r="G4" s="61"/>
      <c r="H4" s="62" t="s">
        <v>4</v>
      </c>
      <c r="I4" s="62"/>
      <c r="J4" s="62"/>
      <c r="K4" s="62" t="s">
        <v>6</v>
      </c>
      <c r="L4" s="62"/>
      <c r="M4" s="62" t="s">
        <v>5</v>
      </c>
      <c r="N4" s="62"/>
      <c r="V4" s="2" t="s">
        <v>0</v>
      </c>
      <c r="W4" s="56" t="s">
        <v>1</v>
      </c>
      <c r="X4" s="57"/>
      <c r="Y4" s="57"/>
      <c r="Z4" s="58"/>
    </row>
    <row r="5" spans="5:26" ht="40.200000000000003" customHeight="1" x14ac:dyDescent="0.25">
      <c r="E5" s="34" t="s">
        <v>9</v>
      </c>
      <c r="F5" s="26" t="s">
        <v>7</v>
      </c>
      <c r="G5" s="26" t="s">
        <v>8</v>
      </c>
      <c r="H5" s="24" t="s">
        <v>7</v>
      </c>
      <c r="I5" s="26" t="s">
        <v>8</v>
      </c>
      <c r="J5" s="26" t="s">
        <v>11</v>
      </c>
      <c r="K5" s="24" t="s">
        <v>7</v>
      </c>
      <c r="L5" s="26" t="s">
        <v>8</v>
      </c>
      <c r="M5" s="24" t="s">
        <v>7</v>
      </c>
      <c r="N5" s="25" t="s">
        <v>8</v>
      </c>
      <c r="O5" s="3"/>
      <c r="V5" s="4">
        <v>2013</v>
      </c>
      <c r="W5" s="5"/>
      <c r="X5" s="3">
        <v>100</v>
      </c>
      <c r="Y5" s="3"/>
      <c r="Z5" s="6"/>
    </row>
    <row r="6" spans="5:26" ht="16.8" customHeight="1" x14ac:dyDescent="0.25">
      <c r="E6" s="35" t="s">
        <v>14</v>
      </c>
      <c r="F6" s="38"/>
      <c r="G6" s="39">
        <v>4.5999999999999996</v>
      </c>
      <c r="H6" s="40"/>
      <c r="I6" s="39">
        <v>0.5</v>
      </c>
      <c r="J6" s="39">
        <v>4.5999999999999996</v>
      </c>
      <c r="K6" s="41"/>
      <c r="L6" s="39">
        <v>2.1</v>
      </c>
      <c r="M6" s="40"/>
      <c r="N6" s="42">
        <v>3.9</v>
      </c>
      <c r="O6" s="3"/>
      <c r="V6" s="4">
        <v>2014</v>
      </c>
      <c r="W6" s="7">
        <f>(X6/X5)-1</f>
        <v>-0.18599999999999994</v>
      </c>
      <c r="X6" s="3">
        <f>$X$5*Y6</f>
        <v>81.400000000000006</v>
      </c>
      <c r="Y6" s="8">
        <f>1+Z6</f>
        <v>0.81400000000000006</v>
      </c>
      <c r="Z6" s="9">
        <v>-0.186</v>
      </c>
    </row>
    <row r="7" spans="5:26" ht="16.8" customHeight="1" x14ac:dyDescent="0.25">
      <c r="E7" s="36" t="s">
        <v>15</v>
      </c>
      <c r="F7" s="28">
        <v>6.3</v>
      </c>
      <c r="G7" s="29">
        <v>12.4</v>
      </c>
      <c r="H7" s="31">
        <v>6.1</v>
      </c>
      <c r="I7" s="29">
        <v>8</v>
      </c>
      <c r="J7" s="29">
        <v>10.1</v>
      </c>
      <c r="K7" s="31">
        <v>10.7</v>
      </c>
      <c r="L7" s="29">
        <v>13.5</v>
      </c>
      <c r="M7" s="31">
        <v>7.2</v>
      </c>
      <c r="N7" s="32">
        <v>11.8</v>
      </c>
      <c r="O7" s="3"/>
      <c r="V7" s="4">
        <v>2015</v>
      </c>
      <c r="W7" s="7">
        <f t="shared" ref="W7:W8" si="0">(X7/X6)-1</f>
        <v>2.457002457002444E-2</v>
      </c>
      <c r="X7" s="3">
        <f>$X$5*Y7</f>
        <v>83.399999999999991</v>
      </c>
      <c r="Y7" s="8">
        <f>1+Z7</f>
        <v>0.83399999999999996</v>
      </c>
      <c r="Z7" s="9">
        <v>-0.16600000000000001</v>
      </c>
    </row>
    <row r="8" spans="5:26" ht="16.8" customHeight="1" x14ac:dyDescent="0.25">
      <c r="E8" s="36" t="s">
        <v>16</v>
      </c>
      <c r="F8" s="28">
        <v>0.5</v>
      </c>
      <c r="G8" s="29">
        <v>1E-3</v>
      </c>
      <c r="H8" s="31">
        <v>1E-3</v>
      </c>
      <c r="I8" s="29">
        <v>5.3</v>
      </c>
      <c r="J8" s="29">
        <v>0.1</v>
      </c>
      <c r="K8" s="31" t="s">
        <v>2</v>
      </c>
      <c r="L8" s="29" t="s">
        <v>2</v>
      </c>
      <c r="M8" s="31">
        <v>0.5</v>
      </c>
      <c r="N8" s="32">
        <v>4.2</v>
      </c>
      <c r="O8" s="3"/>
      <c r="V8" s="10">
        <v>2016</v>
      </c>
      <c r="W8" s="11">
        <f t="shared" si="0"/>
        <v>-3.1175059952038175E-2</v>
      </c>
      <c r="X8" s="12">
        <f>$X$5*Y8</f>
        <v>80.800000000000011</v>
      </c>
      <c r="Y8" s="13">
        <f>1+Z8</f>
        <v>0.80800000000000005</v>
      </c>
      <c r="Z8" s="14">
        <v>-0.192</v>
      </c>
    </row>
    <row r="9" spans="5:26" ht="16.8" customHeight="1" x14ac:dyDescent="0.25">
      <c r="E9" s="36" t="s">
        <v>17</v>
      </c>
      <c r="F9" s="28">
        <v>0.6</v>
      </c>
      <c r="G9" s="29">
        <v>2.95</v>
      </c>
      <c r="H9" s="31">
        <v>1.1000000000000001</v>
      </c>
      <c r="I9" s="29">
        <v>4</v>
      </c>
      <c r="J9" s="29">
        <v>2</v>
      </c>
      <c r="K9" s="31"/>
      <c r="L9" s="29"/>
      <c r="M9" s="31">
        <v>2.1</v>
      </c>
      <c r="N9" s="32">
        <v>6.6</v>
      </c>
      <c r="O9" s="3"/>
      <c r="V9" s="3"/>
      <c r="W9" s="15"/>
      <c r="X9" s="3"/>
      <c r="Y9" s="8"/>
      <c r="Z9" s="16"/>
    </row>
    <row r="10" spans="5:26" ht="16.8" customHeight="1" x14ac:dyDescent="0.25">
      <c r="E10" s="35" t="s">
        <v>18</v>
      </c>
      <c r="F10" s="43"/>
      <c r="G10" s="44">
        <v>24</v>
      </c>
      <c r="H10" s="30"/>
      <c r="I10" s="44">
        <v>-4</v>
      </c>
      <c r="J10" s="44">
        <v>-13</v>
      </c>
      <c r="K10" s="30"/>
      <c r="L10" s="27"/>
      <c r="M10" s="30"/>
      <c r="N10" s="45">
        <v>29</v>
      </c>
      <c r="O10" s="3"/>
      <c r="V10" s="3"/>
      <c r="W10" s="15"/>
      <c r="X10" s="3"/>
      <c r="Y10" s="8"/>
      <c r="Z10" s="16"/>
    </row>
    <row r="11" spans="5:26" ht="16.8" customHeight="1" x14ac:dyDescent="0.25">
      <c r="E11" s="35" t="s">
        <v>23</v>
      </c>
      <c r="F11" s="28">
        <v>2.6</v>
      </c>
      <c r="G11" s="39">
        <v>4.5999999999999996</v>
      </c>
      <c r="H11" s="31">
        <v>2.5</v>
      </c>
      <c r="I11" s="39">
        <v>5.8</v>
      </c>
      <c r="J11" s="39">
        <v>0.9</v>
      </c>
      <c r="K11" s="31"/>
      <c r="L11" s="29"/>
      <c r="M11" s="31">
        <v>2.9</v>
      </c>
      <c r="N11" s="42">
        <v>5.8</v>
      </c>
      <c r="O11" s="3"/>
      <c r="V11" s="3"/>
      <c r="W11" s="15"/>
      <c r="X11" s="3"/>
      <c r="Y11" s="8"/>
      <c r="Z11" s="16"/>
    </row>
    <row r="12" spans="5:26" ht="16.8" customHeight="1" x14ac:dyDescent="0.25">
      <c r="E12" s="36" t="s">
        <v>19</v>
      </c>
      <c r="F12" s="46"/>
      <c r="G12" s="44">
        <v>-44</v>
      </c>
      <c r="H12" s="47"/>
      <c r="I12" s="44">
        <v>-28</v>
      </c>
      <c r="J12" s="44">
        <v>-58</v>
      </c>
      <c r="K12" s="48"/>
      <c r="L12" s="44">
        <v>-20</v>
      </c>
      <c r="M12" s="47"/>
      <c r="N12" s="45">
        <v>-28</v>
      </c>
      <c r="O12" s="3"/>
      <c r="Q12" s="17"/>
    </row>
    <row r="13" spans="5:26" ht="16.8" customHeight="1" x14ac:dyDescent="0.25">
      <c r="E13" s="37" t="s">
        <v>20</v>
      </c>
      <c r="F13" s="49"/>
      <c r="G13" s="23">
        <v>-25</v>
      </c>
      <c r="H13" s="50"/>
      <c r="I13" s="23">
        <v>-14</v>
      </c>
      <c r="J13" s="23">
        <v>-26</v>
      </c>
      <c r="K13" s="51"/>
      <c r="L13" s="23">
        <v>-12</v>
      </c>
      <c r="M13" s="50"/>
      <c r="N13" s="52">
        <v>-35</v>
      </c>
      <c r="O13" s="18"/>
      <c r="P13" s="18"/>
      <c r="Q13" s="18"/>
    </row>
    <row r="14" spans="5:26" ht="15.6" customHeight="1" x14ac:dyDescent="0.25">
      <c r="E14" s="19" t="s">
        <v>21</v>
      </c>
      <c r="F14" s="20"/>
      <c r="G14" s="20"/>
      <c r="H14" s="20"/>
      <c r="I14" s="20"/>
      <c r="J14" s="20"/>
      <c r="K14" s="20"/>
      <c r="L14" s="20"/>
      <c r="M14" s="20"/>
      <c r="N14" s="20"/>
      <c r="O14" s="3"/>
      <c r="X14" s="1">
        <v>100</v>
      </c>
    </row>
    <row r="15" spans="5:26" ht="16.2" customHeight="1" x14ac:dyDescent="0.25">
      <c r="E15" s="55" t="s">
        <v>25</v>
      </c>
      <c r="F15" s="54"/>
      <c r="G15" s="54"/>
      <c r="H15" s="54"/>
      <c r="I15" s="54"/>
      <c r="J15" s="54"/>
      <c r="K15" s="54"/>
      <c r="L15" s="54"/>
      <c r="M15" s="54"/>
      <c r="N15" s="54"/>
      <c r="O15" s="3"/>
      <c r="X15" s="1">
        <f>X14*(1-(Y15/100))</f>
        <v>108.7</v>
      </c>
      <c r="Y15" s="1">
        <v>-8.6999999999999993</v>
      </c>
    </row>
    <row r="16" spans="5:26" ht="25.95" customHeight="1" x14ac:dyDescent="0.25">
      <c r="E16" s="53" t="s">
        <v>22</v>
      </c>
      <c r="F16" s="54"/>
      <c r="G16" s="54"/>
      <c r="H16" s="54"/>
      <c r="I16" s="54"/>
      <c r="J16" s="54"/>
      <c r="K16" s="54"/>
      <c r="L16" s="54"/>
      <c r="M16" s="54"/>
      <c r="N16" s="54"/>
      <c r="W16" s="21">
        <f>(X17/X14)-1</f>
        <v>0.1155446200000001</v>
      </c>
      <c r="X16" s="1">
        <f>X15*(1-(Y16/100))</f>
        <v>115.00460000000001</v>
      </c>
      <c r="Y16" s="1">
        <v>-5.8</v>
      </c>
    </row>
    <row r="17" spans="5:25" ht="15.6" customHeight="1" x14ac:dyDescent="0.25">
      <c r="E17" s="22" t="s">
        <v>12</v>
      </c>
      <c r="X17" s="1">
        <f>X16*(1-(Y17/100))</f>
        <v>111.554462</v>
      </c>
      <c r="Y17" s="1">
        <v>3</v>
      </c>
    </row>
    <row r="19" spans="5:25" x14ac:dyDescent="0.25">
      <c r="J19" s="3"/>
    </row>
    <row r="20" spans="5:25" x14ac:dyDescent="0.25">
      <c r="J20" s="3"/>
    </row>
    <row r="21" spans="5:25" x14ac:dyDescent="0.25">
      <c r="J21" s="3"/>
    </row>
  </sheetData>
  <mergeCells count="10">
    <mergeCell ref="E16:N16"/>
    <mergeCell ref="E15:N15"/>
    <mergeCell ref="W4:Z4"/>
    <mergeCell ref="E1:N1"/>
    <mergeCell ref="F4:G4"/>
    <mergeCell ref="H4:J4"/>
    <mergeCell ref="K4:L4"/>
    <mergeCell ref="M4:N4"/>
    <mergeCell ref="E2:N2"/>
    <mergeCell ref="E3:N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9AF3BF-7383-4578-AC5B-0AC55B87DE54}"/>
</file>

<file path=customXml/itemProps2.xml><?xml version="1.0" encoding="utf-8"?>
<ds:datastoreItem xmlns:ds="http://schemas.openxmlformats.org/officeDocument/2006/customXml" ds:itemID="{7DD92432-8381-46AA-87D8-233F7CC2F2C2}"/>
</file>

<file path=customXml/itemProps3.xml><?xml version="1.0" encoding="utf-8"?>
<ds:datastoreItem xmlns:ds="http://schemas.openxmlformats.org/officeDocument/2006/customXml" ds:itemID="{8A5C5F08-7C33-4B45-A298-CD464660C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Table 1.27</vt:lpstr>
      <vt:lpstr>'Table 1.27'!WPrint_Area_W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אדוה כהן</dc:creator>
  <cp:lastModifiedBy>אילנה לוי</cp:lastModifiedBy>
  <cp:lastPrinted>2015-08-13T04:21:35Z</cp:lastPrinted>
  <dcterms:created xsi:type="dcterms:W3CDTF">2014-06-01T12:08:56Z</dcterms:created>
  <dcterms:modified xsi:type="dcterms:W3CDTF">2015-08-13T04:55:42Z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