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חוברת_עבודה_זו" defaultThemeVersion="164011"/>
  <bookViews>
    <workbookView xWindow="0" yWindow="0" windowWidth="28800" windowHeight="12300" tabRatio="976" activeTab="12"/>
  </bookViews>
  <sheets>
    <sheet name="Table 1" sheetId="2" r:id="rId1"/>
    <sheet name="Table 2" sheetId="3" r:id="rId2"/>
    <sheet name="Table 3" sheetId="4" r:id="rId3"/>
    <sheet name="Table 4" sheetId="5" r:id="rId4"/>
    <sheet name="Table 5" sheetId="6" r:id="rId5"/>
    <sheet name="Table 6" sheetId="7" r:id="rId6"/>
    <sheet name="Table 7" sheetId="8" r:id="rId7"/>
    <sheet name="Table 8" sheetId="9" r:id="rId8"/>
    <sheet name="Table 9" sheetId="10" r:id="rId9"/>
    <sheet name="Table 10" sheetId="11" r:id="rId10"/>
    <sheet name="Table 11" sheetId="12" r:id="rId11"/>
    <sheet name="Table 12" sheetId="13" r:id="rId12"/>
    <sheet name="Table 13" sheetId="14" r:id="rId13"/>
    <sheet name="Table 14" sheetId="15" r:id="rId14"/>
    <sheet name="Table 15" sheetId="16" r:id="rId15"/>
    <sheet name="Table 16" sheetId="17" r:id="rId16"/>
    <sheet name="Table 17" sheetId="18" r:id="rId17"/>
    <sheet name="Table 18" sheetId="19" r:id="rId18"/>
    <sheet name="Table 19" sheetId="20" r:id="rId19"/>
    <sheet name="Table 20" sheetId="23" r:id="rId20"/>
    <sheet name="Table 21" sheetId="24" r:id="rId21"/>
  </sheets>
  <externalReferences>
    <externalReference r:id="rId22"/>
    <externalReference r:id="rId23"/>
    <externalReference r:id="rId24"/>
    <externalReference r:id="rId25"/>
    <externalReference r:id="rId26"/>
    <externalReference r:id="rId27"/>
  </externalReferences>
  <definedNames>
    <definedName name="__123Graph_A" hidden="1">'[1]לוח ד-1'!$O$55:$O$60</definedName>
    <definedName name="__123Graph_AG1" hidden="1">'[1]לוח ד-1'!$O$55:$O$60</definedName>
    <definedName name="__123Graph_AG2" hidden="1">'[1]לוח ד-1'!$O$55:$O$60</definedName>
    <definedName name="__123Graph_B" hidden="1">'[1]לוח ד-1'!$P$55:$P$60</definedName>
    <definedName name="__123Graph_BG1" hidden="1">'[1]לוח ד-1'!$P$55:$P$60</definedName>
    <definedName name="__123Graph_X" hidden="1">'[1]לוח ד-1'!$K$55:$K$60</definedName>
    <definedName name="__123Graph_XG1" hidden="1">'[1]לוח ד-1'!$K$55:$K$60</definedName>
    <definedName name="__123Graph_XG2" hidden="1">'[1]לוח ד-1'!$M$55:$M$60</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nscount" hidden="1">1</definedName>
    <definedName name="banks">#REF!</definedName>
    <definedName name="date">#REF!</definedName>
    <definedName name="dates">#REF!</definedName>
    <definedName name="dates1">#REF!</definedName>
    <definedName name="defDims">[3]DB!#REF!</definedName>
    <definedName name="directive">#REF!</definedName>
    <definedName name="dps">#REF!</definedName>
    <definedName name="endpoint">[3]DB!#REF!</definedName>
    <definedName name="ignoreDir">#REF!</definedName>
    <definedName name="limcount" hidden="1">1</definedName>
    <definedName name="LXD.98913402688C1615A895EC96B214BE5A">#REF!</definedName>
    <definedName name="LXD4888465F897062A29619B765B31D17BB">#REF!</definedName>
    <definedName name="New_Dates">#REF!</definedName>
    <definedName name="NEW_DB">[4]FXL!$A$16:$DK$1048576</definedName>
    <definedName name="POPO">#REF!</definedName>
    <definedName name="popUp">#REF!</definedName>
    <definedName name="pp">#REF!</definedName>
    <definedName name="Range_Bank">[3]DB!$A$2:INDEX([3]DB!$A:$A,COUNTA([3]DB!$A:$A))</definedName>
    <definedName name="Range_Date">[3]DB!$D$2:INDEX([3]DB!$D:$D,COUNTA([3]DB!$D:$D))</definedName>
    <definedName name="Range_Directive">[3]DB!$B$2:INDEX([3]DB!$B:$B,COUNTA([3]DB!$B:$B))</definedName>
    <definedName name="Range_Dp">[3]DB!$R$2:INDEX([3]DB!$R:$R,COUNTA([3]DB!$R:$R))</definedName>
    <definedName name="Range_Seif">[3]DB!$C$2:INDEX([3]DB!$C:$C,COUNTA([3]DB!$C:$C))</definedName>
    <definedName name="Range_Seif_DP_Directive">[3]DB!$Q$2:INDEX([3]DB!$Q:$Q,COUNTA([3]DB!$Q:$Q))</definedName>
    <definedName name="Range_Unique_Key">[3]DB!$P$2:INDEX([3]DB!$P:$P,COUNTA([3]DB!$P:$P))</definedName>
    <definedName name="Range_Value">[3]DB!$H$2:INDEX([3]DB!$H:$H,COUNTA([3]DB!$H:$H))</definedName>
    <definedName name="reqType">#REF!</definedName>
    <definedName name="seifim">#REF!</definedName>
    <definedName name="sencount" hidden="1">1</definedName>
    <definedName name="Series_Code">[4]FXL!$A$16:$DK$16</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WWW">#REF!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3" i="24" l="1"/>
  <c r="L13" i="24"/>
  <c r="K13" i="24"/>
  <c r="J13" i="24"/>
  <c r="I13" i="24"/>
  <c r="G13" i="24"/>
  <c r="H13" i="24" s="1"/>
  <c r="F13" i="24"/>
  <c r="E13" i="24"/>
  <c r="D13" i="24"/>
  <c r="C13" i="24"/>
  <c r="B13" i="24"/>
  <c r="M12" i="24"/>
  <c r="L12" i="24"/>
  <c r="H12" i="24" s="1"/>
  <c r="K12" i="24"/>
  <c r="J12" i="24"/>
  <c r="I12" i="24"/>
  <c r="G12" i="24"/>
  <c r="F12" i="24"/>
  <c r="E12" i="24"/>
  <c r="D12" i="24"/>
  <c r="C12" i="24"/>
  <c r="B12" i="24"/>
  <c r="M11" i="24"/>
  <c r="L11" i="24"/>
  <c r="K11" i="24"/>
  <c r="J11" i="24"/>
  <c r="I11" i="24"/>
  <c r="G11" i="24"/>
  <c r="H11" i="24" s="1"/>
  <c r="F11" i="24"/>
  <c r="E11" i="24"/>
  <c r="D11" i="24"/>
  <c r="C11" i="24"/>
  <c r="B11" i="24"/>
  <c r="M10" i="24"/>
  <c r="L10" i="24"/>
  <c r="H10" i="24" s="1"/>
  <c r="K10" i="24"/>
  <c r="J10" i="24"/>
  <c r="I10" i="24"/>
  <c r="G10" i="24"/>
  <c r="F10" i="24"/>
  <c r="E10" i="24"/>
  <c r="D10" i="24"/>
  <c r="C10" i="24"/>
  <c r="B10" i="24"/>
  <c r="M9" i="24"/>
  <c r="L9" i="24"/>
  <c r="K9" i="24"/>
  <c r="J9" i="24"/>
  <c r="I9" i="24"/>
  <c r="G9" i="24"/>
  <c r="H9" i="24" s="1"/>
  <c r="E9" i="24"/>
  <c r="F9" i="24" s="1"/>
  <c r="D9" i="24"/>
  <c r="C9" i="24"/>
  <c r="B9" i="24"/>
  <c r="M8" i="24"/>
  <c r="L8" i="24"/>
  <c r="K8" i="24"/>
  <c r="J8" i="24"/>
  <c r="I8" i="24"/>
  <c r="H8" i="24"/>
  <c r="G8" i="24"/>
  <c r="F8" i="24"/>
  <c r="E8" i="24"/>
  <c r="D8" i="24"/>
  <c r="C8" i="24"/>
  <c r="B8" i="24"/>
  <c r="M7" i="24"/>
  <c r="L7" i="24"/>
  <c r="K7" i="24"/>
  <c r="J7" i="24"/>
  <c r="I7" i="24"/>
  <c r="G7" i="24"/>
  <c r="H7" i="24" s="1"/>
  <c r="E7" i="24"/>
  <c r="F7" i="24" s="1"/>
  <c r="D7" i="24"/>
  <c r="C7" i="24"/>
  <c r="B7" i="24"/>
  <c r="J23" i="9" l="1"/>
  <c r="J22" i="9"/>
  <c r="J21" i="9"/>
  <c r="J20" i="9"/>
  <c r="J19" i="9"/>
  <c r="F17" i="9" l="1"/>
  <c r="B17" i="9"/>
</calcChain>
</file>

<file path=xl/sharedStrings.xml><?xml version="1.0" encoding="utf-8"?>
<sst xmlns="http://schemas.openxmlformats.org/spreadsheetml/2006/main" count="877" uniqueCount="436">
  <si>
    <t>2015</t>
  </si>
  <si>
    <t>2016</t>
  </si>
  <si>
    <t>2017</t>
  </si>
  <si>
    <t>2018</t>
  </si>
  <si>
    <t>2019</t>
  </si>
  <si>
    <t>2020</t>
  </si>
  <si>
    <t>2021</t>
  </si>
  <si>
    <t>2022</t>
  </si>
  <si>
    <t>2023</t>
  </si>
  <si>
    <t/>
  </si>
  <si>
    <t>ROE
(percent)</t>
  </si>
  <si>
    <t>Rate of change in balance-sheet credit to the public (percent)</t>
  </si>
  <si>
    <t>Ratio of bank credit to the public to GDP (percent)</t>
  </si>
  <si>
    <t>Ratio of credit to deposits (percent)</t>
  </si>
  <si>
    <t>Annual loan loss provision to total credit to the public (percent)</t>
  </si>
  <si>
    <t>Table 1</t>
  </si>
  <si>
    <t>Leumi</t>
  </si>
  <si>
    <t>Hapoalim</t>
  </si>
  <si>
    <t>Mizrahi-Tefahot</t>
  </si>
  <si>
    <t>Discount</t>
  </si>
  <si>
    <t>First Int'l</t>
  </si>
  <si>
    <t>Jerusalem</t>
  </si>
  <si>
    <t>Total system</t>
  </si>
  <si>
    <t>SOURCE: Based on published financial statements, reports to the Banking Supervision Department, and reports to the Tel Aviv Stock Exchange.</t>
  </si>
  <si>
    <t>Share of total banking system assets</t>
  </si>
  <si>
    <t>Share of total bank credit</t>
  </si>
  <si>
    <t>Balance sheet data</t>
  </si>
  <si>
    <t>Direct holdingsb</t>
  </si>
  <si>
    <t>Dsividends</t>
  </si>
  <si>
    <t>Table 2</t>
  </si>
  <si>
    <t>Total assets</t>
  </si>
  <si>
    <t>Credit to the public</t>
  </si>
  <si>
    <t>Total deposits by the public</t>
  </si>
  <si>
    <t>Equity</t>
  </si>
  <si>
    <t>Holdings by the public</t>
  </si>
  <si>
    <t>Dividends distributed</t>
  </si>
  <si>
    <t>Distributed dividends net of holdings by parties at interest</t>
  </si>
  <si>
    <t>Dividends as a share of net profit</t>
  </si>
  <si>
    <t>(NIS million)</t>
  </si>
  <si>
    <t>(Percent)</t>
  </si>
  <si>
    <t>Bank</t>
  </si>
  <si>
    <t>Assets</t>
  </si>
  <si>
    <t>Cash and deposits at banks</t>
  </si>
  <si>
    <t xml:space="preserve">   Of which:</t>
  </si>
  <si>
    <t xml:space="preserve">   Deposits at commercial banks </t>
  </si>
  <si>
    <t>Securities</t>
  </si>
  <si>
    <t xml:space="preserve">   Securities provided as collateral to lenders </t>
  </si>
  <si>
    <t xml:space="preserve">   At fair value</t>
  </si>
  <si>
    <t>Securities borrowed or bought under reverse repurchase agreements</t>
  </si>
  <si>
    <t>Allowance for credit losses</t>
  </si>
  <si>
    <t>Net credit to the public</t>
  </si>
  <si>
    <t xml:space="preserve">   Unindexed local currency</t>
  </si>
  <si>
    <t xml:space="preserve">   Local currency indexed to the CPI</t>
  </si>
  <si>
    <t xml:space="preserve">   Indexed to or denominated in foreign currency</t>
  </si>
  <si>
    <t xml:space="preserve">   Nonmonetary items</t>
  </si>
  <si>
    <t>Credit to governments</t>
  </si>
  <si>
    <t>Investments in subsidiary and affiliated companies</t>
  </si>
  <si>
    <t>Premises and equipment</t>
  </si>
  <si>
    <t>Intangible assets</t>
  </si>
  <si>
    <t>Assets in respect of derivative instruments</t>
  </si>
  <si>
    <t>Other assets</t>
  </si>
  <si>
    <t>In current prices</t>
  </si>
  <si>
    <t>Rate of change during 2023</t>
  </si>
  <si>
    <t>Distribution</t>
  </si>
  <si>
    <t>Liabilities and equity</t>
  </si>
  <si>
    <t>Deposits of the public</t>
  </si>
  <si>
    <t>Deposits from banks</t>
  </si>
  <si>
    <t>Deposits from governments</t>
  </si>
  <si>
    <t>Securities lent or sold under repurchase agreements</t>
  </si>
  <si>
    <t>Bonds and subordinated notes</t>
  </si>
  <si>
    <t>Liabilities in respect of derivative instruments</t>
  </si>
  <si>
    <t>Other liabilities</t>
  </si>
  <si>
    <t>Minority interest</t>
  </si>
  <si>
    <t>Shareholders equity</t>
  </si>
  <si>
    <t>Total equity</t>
  </si>
  <si>
    <t>Total liabilities and equity</t>
  </si>
  <si>
    <t>Of which:</t>
  </si>
  <si>
    <t>Allowance for credit losses in respect of off-balance-sheet credit instruments</t>
  </si>
  <si>
    <t>SOURCE: Based on published financial statements.</t>
  </si>
  <si>
    <t>Total securities portfolio of the banking system, December 2022 and December 2023</t>
  </si>
  <si>
    <t>(Continuation)</t>
  </si>
  <si>
    <t>Of the Israeli government</t>
  </si>
  <si>
    <t>Of foreign governments</t>
  </si>
  <si>
    <t>Of Israeli financial institutions</t>
  </si>
  <si>
    <t>Of foreign financial institutions</t>
  </si>
  <si>
    <t>Other - Israeli</t>
  </si>
  <si>
    <t xml:space="preserve">Other - foreign </t>
  </si>
  <si>
    <t>Stocks</t>
  </si>
  <si>
    <t>Total securities, all types</t>
  </si>
  <si>
    <t>Book value</t>
  </si>
  <si>
    <t>Bank Hapoalim</t>
  </si>
  <si>
    <t>Discount Bank</t>
  </si>
  <si>
    <t>First International</t>
  </si>
  <si>
    <t>Bank of Jerusalem</t>
  </si>
  <si>
    <t>Total Banking System</t>
  </si>
  <si>
    <t>Table 5</t>
  </si>
  <si>
    <t>Transactions in off-balance-sheet financial instruments where the par value reflects credit risk,</t>
  </si>
  <si>
    <t>End of year balance</t>
  </si>
  <si>
    <t>Percent</t>
  </si>
  <si>
    <t>Documentary credit</t>
  </si>
  <si>
    <t>Credit guarantees</t>
  </si>
  <si>
    <t>Guarantees for home purchases</t>
  </si>
  <si>
    <t>Other guarantees and liabilities</t>
  </si>
  <si>
    <t>Unutilized credit card facilities</t>
  </si>
  <si>
    <t>Unutilized CLA and other credit facilities in demand accounts</t>
  </si>
  <si>
    <t>Irrevocable commitments to provide credit that has not yet been extended</t>
  </si>
  <si>
    <t>Commitments to issue guarantees</t>
  </si>
  <si>
    <t>Total</t>
  </si>
  <si>
    <t>Bank Leumi</t>
  </si>
  <si>
    <t>Mizrahi-Tefahot Bank</t>
  </si>
  <si>
    <t>Main items in consolidated profit and loss statements, total banking system, December 2021 to Decemebr 2023</t>
  </si>
  <si>
    <t>(NIS millon, at current prices)</t>
  </si>
  <si>
    <t>Total banking system</t>
  </si>
  <si>
    <t>Interest income</t>
  </si>
  <si>
    <t>Interest expenses</t>
  </si>
  <si>
    <t>Net interest income</t>
  </si>
  <si>
    <t>Loan loss provisions</t>
  </si>
  <si>
    <t>Net interest income after loan loss provisions</t>
  </si>
  <si>
    <t xml:space="preserve">Noninterest income </t>
  </si>
  <si>
    <t xml:space="preserve">  Exchange rate differentials</t>
  </si>
  <si>
    <t>Total operating and other expenses</t>
  </si>
  <si>
    <t>Pre-tax profit</t>
  </si>
  <si>
    <t>Provision for tax on profits</t>
  </si>
  <si>
    <t>After-tax profit</t>
  </si>
  <si>
    <t>Net profit attributed to shareholders</t>
  </si>
  <si>
    <t>Total pre-tax ROE (percent)</t>
  </si>
  <si>
    <t>Total after-tax ROE (percent)</t>
  </si>
  <si>
    <t>Total ROA (percent)</t>
  </si>
  <si>
    <t>(continued)</t>
  </si>
  <si>
    <t>Table 7</t>
  </si>
  <si>
    <t>Quantity effect</t>
  </si>
  <si>
    <t>Price effect</t>
  </si>
  <si>
    <t>Net change</t>
  </si>
  <si>
    <t>Assets side</t>
  </si>
  <si>
    <t>Liabilities side</t>
  </si>
  <si>
    <t>Net quantity effect</t>
  </si>
  <si>
    <t>Net price effect</t>
  </si>
  <si>
    <t>Contribution to net interest income</t>
  </si>
  <si>
    <t>Credit to the public (assets) / deposits of the public (liablities) in Israel</t>
  </si>
  <si>
    <t>Credit to the public (assets) / deposits of the public (liabilities) abroad</t>
  </si>
  <si>
    <t>Total credit to the public / deposits of the public</t>
  </si>
  <si>
    <t>Other interest-bearing assets / liabilities in Israel</t>
  </si>
  <si>
    <t>Other interest-bearing assets / liabilities abroad</t>
  </si>
  <si>
    <t>Total other interest-bearing assets / liabilities</t>
  </si>
  <si>
    <t>Total interest income / expenses</t>
  </si>
  <si>
    <t>SOURCE: Banking Supervision Department based on published financial statements.</t>
  </si>
  <si>
    <t>Liabilities</t>
  </si>
  <si>
    <t>Deposits at banks</t>
  </si>
  <si>
    <t>Deposits at central banks</t>
  </si>
  <si>
    <t>Bonds</t>
  </si>
  <si>
    <t>Total interest-bearing assets</t>
  </si>
  <si>
    <t>Average yearly balance (NIS million)</t>
  </si>
  <si>
    <t>Interest income (NIS million)</t>
  </si>
  <si>
    <t>Income rate (%)</t>
  </si>
  <si>
    <t>Expense rate (%)</t>
  </si>
  <si>
    <t>Interest rate gap</t>
  </si>
  <si>
    <t>Table 8</t>
  </si>
  <si>
    <t>Interest expenses (NIS million)</t>
  </si>
  <si>
    <t xml:space="preserve">                                                                                                                                                                                                                                                                                                                                                                                                                                                                                                                                                              </t>
  </si>
  <si>
    <t>Deposits from central banks</t>
  </si>
  <si>
    <t>Total interest-bearing liabilities</t>
  </si>
  <si>
    <t>Table 9</t>
  </si>
  <si>
    <t>(percent)</t>
  </si>
  <si>
    <t>Year</t>
  </si>
  <si>
    <t>Table 10</t>
  </si>
  <si>
    <t>Salaries</t>
  </si>
  <si>
    <t>Salaries and related expenses</t>
  </si>
  <si>
    <r>
      <t>(reported amounts</t>
    </r>
    <r>
      <rPr>
        <b/>
        <vertAlign val="superscript"/>
        <sz val="11"/>
        <rFont val="Assistant"/>
      </rPr>
      <t>b</t>
    </r>
    <r>
      <rPr>
        <b/>
        <sz val="11"/>
        <rFont val="Assistant"/>
      </rPr>
      <t>, current prices)</t>
    </r>
  </si>
  <si>
    <t>Table 11</t>
  </si>
  <si>
    <t>Number of employee posts</t>
  </si>
  <si>
    <t>Salaries and related expenses (NIS million)</t>
  </si>
  <si>
    <t>Annual wage level of active employees at offices in Israel (NIS thousand)</t>
  </si>
  <si>
    <t>Up to 60</t>
  </si>
  <si>
    <t>120–240</t>
  </si>
  <si>
    <t>240–360</t>
  </si>
  <si>
    <t>360–600</t>
  </si>
  <si>
    <t>600–1,000</t>
  </si>
  <si>
    <t>Above 1,000</t>
  </si>
  <si>
    <t>Wage and associated payment components attributed to active employees at offices in Israel</t>
  </si>
  <si>
    <t>Up to 120</t>
  </si>
  <si>
    <t>Above 120</t>
  </si>
  <si>
    <t>Wage and associated payment components not attributed to active employees at offices in Israel</t>
  </si>
  <si>
    <t>Bank employees at offices abroad</t>
  </si>
  <si>
    <t>Wage expenses capitalized to assets</t>
  </si>
  <si>
    <t>SOURCE: Based on published financial reports and reports to the Banking Supervision Department.</t>
  </si>
  <si>
    <t>Table 12</t>
  </si>
  <si>
    <t>First Int'l.</t>
  </si>
  <si>
    <t>Capital base</t>
  </si>
  <si>
    <t>Credit risk</t>
  </si>
  <si>
    <t>Market risks</t>
  </si>
  <si>
    <t>Operational risk</t>
  </si>
  <si>
    <t>Total weighted items</t>
  </si>
  <si>
    <t>Tier 1 capital ratio</t>
  </si>
  <si>
    <t>Total capital adequacy ratio</t>
  </si>
  <si>
    <t>Minimum required Tier 1 capital ratio</t>
  </si>
  <si>
    <t>SOURCE: Based on published financial statements and reports to the Banking Supervision Department.</t>
  </si>
  <si>
    <t>(NIS milion)</t>
  </si>
  <si>
    <t>Tier 1 capital</t>
  </si>
  <si>
    <t>Balance sheet exposures</t>
  </si>
  <si>
    <t>Total exposures</t>
  </si>
  <si>
    <t>Leverage ratio</t>
  </si>
  <si>
    <t>Required leverage ratio</t>
  </si>
  <si>
    <t>Table 13</t>
  </si>
  <si>
    <t>Mizrahi Tefahot</t>
  </si>
  <si>
    <t>Construction and real estate</t>
  </si>
  <si>
    <t>More than 5 years prior to the report date</t>
  </si>
  <si>
    <t>Renewing loans</t>
  </si>
  <si>
    <t>Renewing loans converted to fixed term loans</t>
  </si>
  <si>
    <t>Other commercial</t>
  </si>
  <si>
    <t>Housing</t>
  </si>
  <si>
    <t>Private - other</t>
  </si>
  <si>
    <t>Total credit to the public</t>
  </si>
  <si>
    <t>Table 14</t>
  </si>
  <si>
    <r>
      <rPr>
        <vertAlign val="superscript"/>
        <sz val="10"/>
        <color theme="1"/>
        <rFont val="Assistant"/>
      </rPr>
      <t>a</t>
    </r>
    <r>
      <rPr>
        <sz val="10"/>
        <color theme="1"/>
        <rFont val="Assistant"/>
      </rPr>
      <t xml:space="preserve"> Borrower activity in Israel</t>
    </r>
  </si>
  <si>
    <t>Share of annual loan loss provisions out of total balance sheet credit to the public</t>
  </si>
  <si>
    <t xml:space="preserve">Ratio of net writeoffs to total balance sheet credit to the public </t>
  </si>
  <si>
    <t>Share of balance of credit loss allowances out of total balance sheet credit to the public</t>
  </si>
  <si>
    <t>Share of troubled credit out of total  balance sheet credit to the public</t>
  </si>
  <si>
    <t>Ratio of allowance for credit losses to nonaccruing credit or credit accruing more than 90 days in arrears</t>
  </si>
  <si>
    <t>Index/Bank</t>
  </si>
  <si>
    <t xml:space="preserve">Total banking system </t>
  </si>
  <si>
    <t>Commercial credit</t>
  </si>
  <si>
    <t>Loan loss provisions as a share of total commercial credit</t>
  </si>
  <si>
    <t>Loan loss provisions as a share of total housing credit</t>
  </si>
  <si>
    <t>Loan loss allowance as a share of total housing credit 90 days or more past due</t>
  </si>
  <si>
    <t>Housing credit</t>
  </si>
  <si>
    <t>Other private credit</t>
  </si>
  <si>
    <t>Share of other private credit</t>
  </si>
  <si>
    <t>Loan loss provisions as a share of total other private credit</t>
  </si>
  <si>
    <t>Ratio of loan loss allowance to total other private credit that is nonaccruing or that is accruing 90 days or more in arrears</t>
  </si>
  <si>
    <t>Table 16</t>
  </si>
  <si>
    <t>Borrower activity in Israel</t>
  </si>
  <si>
    <t>Business sector</t>
  </si>
  <si>
    <t>Agriculture</t>
  </si>
  <si>
    <t>Manufacturing</t>
  </si>
  <si>
    <t>Mining and quarrying</t>
  </si>
  <si>
    <t xml:space="preserve"> Real estate</t>
  </si>
  <si>
    <t>Commerce</t>
  </si>
  <si>
    <t>Transport and storage</t>
  </si>
  <si>
    <t>Communications and computer services</t>
  </si>
  <si>
    <t>Financial services</t>
  </si>
  <si>
    <t>Other business services</t>
  </si>
  <si>
    <t>Public and community services</t>
  </si>
  <si>
    <t>Private individuals</t>
  </si>
  <si>
    <t>Electricity and water supply</t>
  </si>
  <si>
    <t>Hotels, hospitality and food services</t>
  </si>
  <si>
    <t>`</t>
  </si>
  <si>
    <t>Private individuals - other</t>
  </si>
  <si>
    <t>Balance</t>
  </si>
  <si>
    <t>Distribution of credit to the public</t>
  </si>
  <si>
    <t>Change in credit</t>
  </si>
  <si>
    <t>Borrowers' activity abroad</t>
  </si>
  <si>
    <t>Table 17</t>
  </si>
  <si>
    <t>Credit cards</t>
  </si>
  <si>
    <t>Other consumer</t>
  </si>
  <si>
    <t>Rate of change</t>
  </si>
  <si>
    <t>Difference</t>
  </si>
  <si>
    <t>Spread from credit activity (average)</t>
  </si>
  <si>
    <t>Balance of credit to the end of the reporting period</t>
  </si>
  <si>
    <t>Figure 18</t>
  </si>
  <si>
    <t>Small and micro businesses</t>
  </si>
  <si>
    <t>Medium businesses</t>
  </si>
  <si>
    <t>Large businesses</t>
  </si>
  <si>
    <t>Total business sector</t>
  </si>
  <si>
    <t>a Small and micro businesses - business turnover of less than NIS 50 million; Medium businesses - turnover of NIS 50-250 million; Large businesses - turnover of NIS 250 million or more.</t>
  </si>
  <si>
    <t>Table 19</t>
  </si>
  <si>
    <r>
      <rPr>
        <vertAlign val="superscript"/>
        <sz val="10"/>
        <color theme="1"/>
        <rFont val="Assistant"/>
      </rPr>
      <t>a</t>
    </r>
    <r>
      <rPr>
        <sz val="10"/>
        <color theme="1"/>
        <rFont val="Assistant"/>
      </rPr>
      <t xml:space="preserve"> Calculated in accordance with Proper Conduct of Banking Business Directive 221.</t>
    </r>
  </si>
  <si>
    <r>
      <rPr>
        <vertAlign val="superscript"/>
        <sz val="10"/>
        <color theme="1"/>
        <rFont val="Assistant"/>
      </rPr>
      <t>b</t>
    </r>
    <r>
      <rPr>
        <sz val="10"/>
        <color theme="1"/>
        <rFont val="Assistant"/>
      </rPr>
      <t xml:space="preserve"> Calculated in accordance with Proper Conduct of Banking Business Directive 218.</t>
    </r>
  </si>
  <si>
    <r>
      <rPr>
        <vertAlign val="superscript"/>
        <sz val="10"/>
        <color theme="1"/>
        <rFont val="Assistant"/>
      </rPr>
      <t xml:space="preserve">c </t>
    </r>
    <r>
      <rPr>
        <sz val="10"/>
        <color theme="1"/>
        <rFont val="Assistant"/>
      </rPr>
      <t>The ratio between total operating and other expenses nd total net interest and noninterest income (cost-to-income).</t>
    </r>
  </si>
  <si>
    <r>
      <rPr>
        <vertAlign val="superscript"/>
        <sz val="10"/>
        <color theme="1"/>
        <rFont val="Assistant"/>
      </rPr>
      <t>d</t>
    </r>
    <r>
      <rPr>
        <sz val="10"/>
        <color theme="1"/>
        <rFont val="Assistant"/>
      </rPr>
      <t xml:space="preserve"> The LCR, developed by the Basel Committee to enhance the short-term resilience of banking corporations’ liquidity profiles, indicates the quantity of HQLA (High Quality Liquid Assets) that corporations should hold in order to withstand a significant stress scenario that lasts thirty calendar days. The LCR is composed of two elements. The first, in the numerator, is the inventory of HQLA (High Quality Liquid Assets), which is comprised of two levels of assets. Level 1 includes high quality assets that may be held in unlimited amounts, and Level 2 is composed of assets that are limited to a maximum aggregate holding of 40 percent of the HQLA inventory. (This level is divided into two sublevels: 2A and 2B. At the latter level, the share of assets that may be held is limited to 15 percent.) The second element, in the denominator, is the total net cash outflow, i.e., the expected total cash outflow less the expected total cash inflow in the stress scenario. The expected total cash outflow is calculated by multiplying the balances of different categories or types of balance-sheet and off-balance-sheet liabilities by their expected runoff or drawdown rates. The total expected cash inflow is calculated by multiplying outstanding contractual receivables by the rates at which they are expected to be received in the scenario, up to a cumulative 75  percent of the predicted total cash outflow. </t>
    </r>
  </si>
  <si>
    <r>
      <rPr>
        <vertAlign val="superscript"/>
        <sz val="10"/>
        <color theme="1"/>
        <rFont val="Assistant"/>
      </rPr>
      <t xml:space="preserve">e </t>
    </r>
    <r>
      <rPr>
        <sz val="10"/>
        <color theme="1"/>
        <rFont val="Assistant"/>
      </rPr>
      <t>The Herfindal-Hirschman index of industry concentration is based on a standalone calculation of total credit at each bank, and not on a consolidated basis:                            , where yi = the output of bank i (credit to the public, net) and y = the industry's output.</t>
    </r>
  </si>
  <si>
    <r>
      <rPr>
        <vertAlign val="superscript"/>
        <sz val="10"/>
        <color theme="1"/>
        <rFont val="Assistant"/>
      </rPr>
      <t>f</t>
    </r>
    <r>
      <rPr>
        <sz val="10"/>
        <color theme="1"/>
        <rFont val="Assistant"/>
      </rPr>
      <t xml:space="preserve"> Average for December of that year.</t>
    </r>
  </si>
  <si>
    <r>
      <rPr>
        <vertAlign val="superscript"/>
        <sz val="10"/>
        <color theme="1"/>
        <rFont val="Assistant"/>
      </rPr>
      <t>g</t>
    </r>
    <r>
      <rPr>
        <sz val="10"/>
        <color theme="1"/>
        <rFont val="Assistant"/>
      </rPr>
      <t xml:space="preserve"> In calculating the MV/BV ratio, the book value (BV) of the five major banks is calculated with a delay of one quarter after the market value (MV). As of December 2014, the book value includes the effect of employee rights and software expenses.</t>
    </r>
  </si>
  <si>
    <r>
      <rPr>
        <vertAlign val="superscript"/>
        <sz val="10"/>
        <color theme="1"/>
        <rFont val="Assistant"/>
      </rPr>
      <t>h</t>
    </r>
    <r>
      <rPr>
        <sz val="10"/>
        <color theme="1"/>
        <rFont val="Assistant"/>
      </rPr>
      <t xml:space="preserve"> Calculated for the entire banking system.</t>
    </r>
  </si>
  <si>
    <r>
      <rPr>
        <vertAlign val="superscript"/>
        <sz val="10"/>
        <color theme="1"/>
        <rFont val="Assistant"/>
      </rPr>
      <t xml:space="preserve">i </t>
    </r>
    <r>
      <rPr>
        <sz val="10"/>
        <color theme="1"/>
        <rFont val="Assistant"/>
      </rPr>
      <t>As of January 2022, Israeli banks implement the Current Expected Credit Losses (CECL) methodology, a forward-looking methodology for estimating allowances for credit losses.  The change in the ratios is partly due to the transition to this method.</t>
    </r>
  </si>
  <si>
    <r>
      <rPr>
        <vertAlign val="superscript"/>
        <sz val="10"/>
        <color theme="1"/>
        <rFont val="Assistant"/>
      </rPr>
      <t>b</t>
    </r>
    <r>
      <rPr>
        <sz val="10"/>
        <color theme="1"/>
        <rFont val="Assistant"/>
      </rPr>
      <t xml:space="preserve"> As of May 2024</t>
    </r>
  </si>
  <si>
    <r>
      <t>Net yield on interest-bearing assets (net interest margin)</t>
    </r>
    <r>
      <rPr>
        <b/>
        <vertAlign val="superscript"/>
        <sz val="11"/>
        <color theme="1"/>
        <rFont val="Assistant"/>
      </rPr>
      <t>b</t>
    </r>
  </si>
  <si>
    <r>
      <rPr>
        <vertAlign val="superscript"/>
        <sz val="10"/>
        <rFont val="Assistant"/>
      </rPr>
      <t xml:space="preserve">a </t>
    </r>
    <r>
      <rPr>
        <sz val="10"/>
        <rFont val="Assistant"/>
      </rPr>
      <t>Credit to the public in Israel and abroad</t>
    </r>
  </si>
  <si>
    <r>
      <rPr>
        <vertAlign val="superscript"/>
        <sz val="10"/>
        <rFont val="Assistant"/>
      </rPr>
      <t xml:space="preserve">b </t>
    </r>
    <r>
      <rPr>
        <sz val="10"/>
        <rFont val="Assistant"/>
      </rPr>
      <t xml:space="preserve">Beginning January 2022, banks in Israel are implementing a forward looking methodology - CECL (Current Expected Credit Losses) - in which the credit classification has been changred from impaired credit to nonaccruing credit. The indices appearing from before 2022 are based on an estimate of nonaccruing credit. Both components together serve as an estimate of Nonperforming Loans (NPL). </t>
    </r>
  </si>
  <si>
    <r>
      <rPr>
        <vertAlign val="superscript"/>
        <sz val="10"/>
        <color theme="1"/>
        <rFont val="Assistant"/>
      </rPr>
      <t>a</t>
    </r>
    <r>
      <rPr>
        <sz val="10"/>
        <color theme="1"/>
        <rFont val="Assistant"/>
      </rPr>
      <t xml:space="preserve"> Includes balance-sheet and non-balance-sheet credit risk.</t>
    </r>
  </si>
  <si>
    <r>
      <rPr>
        <vertAlign val="superscript"/>
        <sz val="10"/>
        <color theme="1"/>
        <rFont val="Assistant"/>
      </rPr>
      <t>b</t>
    </r>
    <r>
      <rPr>
        <sz val="10"/>
        <color theme="1"/>
        <rFont val="Assistant"/>
      </rPr>
      <t xml:space="preserve"> Includes credit to the public, excludes bonds and securities borrowed or purchased under reverse repurchase agreements.</t>
    </r>
  </si>
  <si>
    <r>
      <rPr>
        <vertAlign val="superscript"/>
        <sz val="10"/>
        <color theme="1"/>
        <rFont val="Assistant"/>
      </rPr>
      <t>a</t>
    </r>
    <r>
      <rPr>
        <sz val="10"/>
        <color theme="1"/>
        <rFont val="Assistant"/>
      </rPr>
      <t xml:space="preserve"> Doesn’t include private banking.</t>
    </r>
  </si>
  <si>
    <t>Per employee post</t>
  </si>
  <si>
    <r>
      <rPr>
        <vertAlign val="superscript"/>
        <sz val="10"/>
        <rFont val="Assistant"/>
      </rPr>
      <t>a</t>
    </r>
    <r>
      <rPr>
        <sz val="10"/>
        <rFont val="Assistant"/>
      </rPr>
      <t xml:space="preserve"> Mortgage-backed securities (MBS) issued by US government agencies (FNMA, FHLMC and GNMA) are included in the "Asset-backed or mortgage-backed" item whether there is a government guarantee for them or not.</t>
    </r>
  </si>
  <si>
    <t>NIS million</t>
  </si>
  <si>
    <r>
      <rPr>
        <vertAlign val="superscript"/>
        <sz val="10"/>
        <color theme="1"/>
        <rFont val="Assistant"/>
      </rPr>
      <t>a</t>
    </r>
    <r>
      <rPr>
        <sz val="10"/>
        <color theme="1"/>
        <rFont val="Assistant"/>
      </rPr>
      <t xml:space="preserve"> The quantity effect is calculated as the change in the balance-sheet balance (current year versus previous year) multiplied by the price during the current period, divided by 1000.</t>
    </r>
  </si>
  <si>
    <r>
      <rPr>
        <vertAlign val="superscript"/>
        <sz val="10"/>
        <color theme="1"/>
        <rFont val="Assistant"/>
      </rPr>
      <t>b</t>
    </r>
    <r>
      <rPr>
        <sz val="10"/>
        <color theme="1"/>
        <rFont val="Assistant"/>
      </rPr>
      <t xml:space="preserve"> The price effect is calculated as the change in price (current year versus previous year) multiplied by the balance-sheet balance for the same period in the previous year, divided by 1,000.</t>
    </r>
  </si>
  <si>
    <r>
      <t>Other liabilities</t>
    </r>
    <r>
      <rPr>
        <vertAlign val="superscript"/>
        <sz val="11"/>
        <color theme="1"/>
        <rFont val="Assistant"/>
      </rPr>
      <t>a</t>
    </r>
  </si>
  <si>
    <t>Unit output cost</t>
  </si>
  <si>
    <t>Change from previous year, (percent)</t>
  </si>
  <si>
    <t>Annual rate of change in number of employee posts</t>
  </si>
  <si>
    <t>annual rate of change in salary expenses</t>
  </si>
  <si>
    <t xml:space="preserve">    Total exposures after conversion to credit</t>
  </si>
  <si>
    <t>Derivative Exposure</t>
  </si>
  <si>
    <t>Securities Financing Exposure</t>
  </si>
  <si>
    <t>Off-balance sheet expsosure</t>
  </si>
  <si>
    <t>Renewed loans converted to fixed term loans</t>
  </si>
  <si>
    <r>
      <t>Credit and spreads by supervisory activity segment, household sector</t>
    </r>
    <r>
      <rPr>
        <b/>
        <vertAlign val="superscript"/>
        <sz val="11"/>
        <color theme="1"/>
        <rFont val="Assistant"/>
      </rPr>
      <t>a</t>
    </r>
    <r>
      <rPr>
        <b/>
        <sz val="11"/>
        <color theme="1"/>
        <rFont val="Assistant"/>
      </rPr>
      <t>, total banking system</t>
    </r>
  </si>
  <si>
    <r>
      <t>Common Equity Tier 1 capital ratio</t>
    </r>
    <r>
      <rPr>
        <vertAlign val="superscript"/>
        <sz val="11"/>
        <rFont val="Assistant"/>
      </rPr>
      <t>a</t>
    </r>
    <r>
      <rPr>
        <sz val="11"/>
        <rFont val="Assistant"/>
      </rPr>
      <t xml:space="preserve"> (percent)</t>
    </r>
  </si>
  <si>
    <r>
      <t>Leverage ratio</t>
    </r>
    <r>
      <rPr>
        <vertAlign val="superscript"/>
        <sz val="11"/>
        <rFont val="Assistant"/>
      </rPr>
      <t>b</t>
    </r>
    <r>
      <rPr>
        <sz val="11"/>
        <rFont val="Assistant"/>
      </rPr>
      <t xml:space="preserve"> (percent)</t>
    </r>
  </si>
  <si>
    <r>
      <t>Efficiency ratio</t>
    </r>
    <r>
      <rPr>
        <vertAlign val="superscript"/>
        <sz val="11"/>
        <rFont val="Assistant"/>
      </rPr>
      <t>c</t>
    </r>
  </si>
  <si>
    <r>
      <t>Liquidity coverage ratio</t>
    </r>
    <r>
      <rPr>
        <vertAlign val="superscript"/>
        <sz val="11"/>
        <rFont val="Assistant"/>
      </rPr>
      <t>d,h</t>
    </r>
    <r>
      <rPr>
        <sz val="11"/>
        <rFont val="Assistant"/>
      </rPr>
      <t xml:space="preserve"> (percent)</t>
    </r>
  </si>
  <si>
    <r>
      <t>Herfindahl-Hirschman Concentration Index (HHI)</t>
    </r>
    <r>
      <rPr>
        <vertAlign val="superscript"/>
        <sz val="11"/>
        <rFont val="Assistant"/>
      </rPr>
      <t>e,h</t>
    </r>
  </si>
  <si>
    <r>
      <t>Average yield spread between bonds of the banks and government bonds</t>
    </r>
    <r>
      <rPr>
        <vertAlign val="superscript"/>
        <sz val="11"/>
        <rFont val="Assistant"/>
      </rPr>
      <t>f,h</t>
    </r>
    <r>
      <rPr>
        <sz val="11"/>
        <rFont val="Assistant"/>
      </rPr>
      <t xml:space="preserve">  (percentage points)</t>
    </r>
  </si>
  <si>
    <r>
      <t>Ratio of market value to book value</t>
    </r>
    <r>
      <rPr>
        <vertAlign val="superscript"/>
        <sz val="11"/>
        <rFont val="Assistant"/>
      </rPr>
      <t>g,h</t>
    </r>
    <r>
      <rPr>
        <sz val="11"/>
        <rFont val="Assistant"/>
      </rPr>
      <t xml:space="preserve"> (MV/BV)</t>
    </r>
  </si>
  <si>
    <r>
      <t>Number of branches</t>
    </r>
    <r>
      <rPr>
        <vertAlign val="superscript"/>
        <sz val="11"/>
        <rFont val="Assistant"/>
      </rPr>
      <t>c</t>
    </r>
  </si>
  <si>
    <r>
      <t>Holdings by parties at interest</t>
    </r>
    <r>
      <rPr>
        <vertAlign val="superscript"/>
        <sz val="11"/>
        <rFont val="Assistant"/>
      </rPr>
      <t>d</t>
    </r>
  </si>
  <si>
    <r>
      <t>Holdings by institutional investors</t>
    </r>
    <r>
      <rPr>
        <vertAlign val="superscript"/>
        <sz val="11"/>
        <rFont val="Assistant"/>
      </rPr>
      <t>e</t>
    </r>
  </si>
  <si>
    <r>
      <rPr>
        <vertAlign val="superscript"/>
        <sz val="10"/>
        <color theme="1"/>
        <rFont val="Assistant"/>
      </rPr>
      <t xml:space="preserve">a </t>
    </r>
    <r>
      <rPr>
        <sz val="10"/>
        <color theme="1"/>
        <rFont val="Assistant"/>
      </rPr>
      <t>Data on the entire banking system are shown on a consolidated basis.</t>
    </r>
  </si>
  <si>
    <r>
      <rPr>
        <vertAlign val="superscript"/>
        <sz val="10"/>
        <color theme="1"/>
        <rFont val="Assistant"/>
      </rPr>
      <t>d</t>
    </r>
    <r>
      <rPr>
        <sz val="10"/>
        <color theme="1"/>
        <rFont val="Assistant"/>
      </rPr>
      <t xml:space="preserve"> "Party at interest" is defined as someone who holds at least 5 percent of the banking corporation's issued share capital or voting power.  In addition, reporting on the holdings of parties at interest includes the holdings of the CEO and of directors.</t>
    </r>
  </si>
  <si>
    <r>
      <rPr>
        <vertAlign val="superscript"/>
        <sz val="10"/>
        <color theme="1"/>
        <rFont val="Assistant"/>
      </rPr>
      <t>e</t>
    </r>
    <r>
      <rPr>
        <sz val="10"/>
        <color theme="1"/>
        <rFont val="Assistant"/>
      </rPr>
      <t xml:space="preserve"> Holdings of institutional investors above 5 percent of the banking corporation's issued share capital or voting power.  Institutional investors are as defined in Regulation 33(i) of the Securities Regulations (Periodic and Immediate Reports), 5730–1970.</t>
    </r>
  </si>
  <si>
    <r>
      <t xml:space="preserve">   Cash</t>
    </r>
    <r>
      <rPr>
        <vertAlign val="superscript"/>
        <sz val="11"/>
        <rFont val="Assistant"/>
      </rPr>
      <t>b</t>
    </r>
  </si>
  <si>
    <r>
      <t xml:space="preserve">  </t>
    </r>
    <r>
      <rPr>
        <i/>
        <sz val="11"/>
        <rFont val="Assistant"/>
      </rPr>
      <t xml:space="preserve">    Of which:</t>
    </r>
    <r>
      <rPr>
        <sz val="11"/>
        <rFont val="Assistant"/>
      </rPr>
      <t xml:space="preserve"> In dollars</t>
    </r>
  </si>
  <si>
    <r>
      <t>Total liabilities</t>
    </r>
    <r>
      <rPr>
        <b/>
        <vertAlign val="superscript"/>
        <sz val="11"/>
        <rFont val="Assistant"/>
      </rPr>
      <t xml:space="preserve"> </t>
    </r>
  </si>
  <si>
    <r>
      <t xml:space="preserve">a </t>
    </r>
    <r>
      <rPr>
        <sz val="10"/>
        <rFont val="Assistant"/>
      </rPr>
      <t>On a consolidated basis.</t>
    </r>
  </si>
  <si>
    <r>
      <t>b</t>
    </r>
    <r>
      <rPr>
        <sz val="10"/>
        <rFont val="Assistant"/>
      </rPr>
      <t xml:space="preserve"> Including deposits at the Bank of Israel.</t>
    </r>
  </si>
  <si>
    <r>
      <t>Asset-backed or mortgage-backed securities</t>
    </r>
    <r>
      <rPr>
        <vertAlign val="superscript"/>
        <sz val="11"/>
        <rFont val="Assistant"/>
      </rPr>
      <t>a</t>
    </r>
  </si>
  <si>
    <r>
      <t xml:space="preserve">of which: </t>
    </r>
    <r>
      <rPr>
        <sz val="11"/>
        <rFont val="Assistant"/>
      </rPr>
      <t xml:space="preserve">Noninterest financing income </t>
    </r>
  </si>
  <si>
    <r>
      <t xml:space="preserve">              </t>
    </r>
    <r>
      <rPr>
        <i/>
        <sz val="11"/>
        <rFont val="Assistant"/>
      </rPr>
      <t>of which:</t>
    </r>
    <r>
      <rPr>
        <sz val="11"/>
        <rFont val="Assistant"/>
      </rPr>
      <t xml:space="preserve"> Stocks</t>
    </r>
    <r>
      <rPr>
        <vertAlign val="superscript"/>
        <sz val="11"/>
        <rFont val="Assistant"/>
      </rPr>
      <t>a</t>
    </r>
  </si>
  <si>
    <r>
      <t xml:space="preserve">  Bonds</t>
    </r>
    <r>
      <rPr>
        <vertAlign val="superscript"/>
        <sz val="11"/>
        <rFont val="Assistant"/>
      </rPr>
      <t>b</t>
    </r>
  </si>
  <si>
    <r>
      <t xml:space="preserve">  Activity in derivative instruments</t>
    </r>
    <r>
      <rPr>
        <vertAlign val="superscript"/>
        <sz val="11"/>
        <rFont val="Assistant"/>
      </rPr>
      <t>c</t>
    </r>
  </si>
  <si>
    <r>
      <t xml:space="preserve">   </t>
    </r>
    <r>
      <rPr>
        <i/>
        <sz val="11"/>
        <rFont val="Assistant"/>
      </rPr>
      <t>of which:</t>
    </r>
    <r>
      <rPr>
        <sz val="11"/>
        <rFont val="Assistant"/>
      </rPr>
      <t xml:space="preserve"> Fees</t>
    </r>
  </si>
  <si>
    <r>
      <t xml:space="preserve">   </t>
    </r>
    <r>
      <rPr>
        <i/>
        <sz val="11"/>
        <rFont val="Assistant"/>
      </rPr>
      <t>of which:</t>
    </r>
    <r>
      <rPr>
        <sz val="11"/>
        <rFont val="Assistant"/>
      </rPr>
      <t xml:space="preserve"> salaries and related expenses</t>
    </r>
  </si>
  <si>
    <r>
      <rPr>
        <vertAlign val="superscript"/>
        <sz val="10"/>
        <color rgb="FF000000"/>
        <rFont val="Assistant"/>
      </rPr>
      <t>a</t>
    </r>
    <r>
      <rPr>
        <sz val="10"/>
        <color rgb="FF000000"/>
        <rFont val="Assistant"/>
      </rPr>
      <t xml:space="preserve"> Includes the profits/losses from investments in shares available for sale, profits from the sales of shares of affiliated companies, dividends and profits/losses from adjustments to fair value of tradable shares.</t>
    </r>
  </si>
  <si>
    <r>
      <rPr>
        <vertAlign val="superscript"/>
        <sz val="10"/>
        <color rgb="FF000000"/>
        <rFont val="Assistant"/>
      </rPr>
      <t>b</t>
    </r>
    <r>
      <rPr>
        <sz val="10"/>
        <color rgb="FF000000"/>
        <rFont val="Assistant"/>
      </rPr>
      <t xml:space="preserve"> Includes the profits/losses from investments in bonds held to maturity and available for sale and income/expenses realized and not yet realized from adjustments to fair value of tradable bonds.</t>
    </r>
  </si>
  <si>
    <r>
      <rPr>
        <vertAlign val="superscript"/>
        <sz val="10"/>
        <color theme="1"/>
        <rFont val="Assistant"/>
      </rPr>
      <t>c</t>
    </r>
    <r>
      <rPr>
        <sz val="10"/>
        <color theme="1"/>
        <rFont val="Assistant"/>
      </rPr>
      <t xml:space="preserve"> Includes derivative instruments not intended for hedging purposes (ALM instruments) and other derivative instruments.</t>
    </r>
  </si>
  <si>
    <r>
      <t>Other assets</t>
    </r>
    <r>
      <rPr>
        <vertAlign val="superscript"/>
        <sz val="11"/>
        <rFont val="Assistant"/>
      </rPr>
      <t>a</t>
    </r>
  </si>
  <si>
    <r>
      <rPr>
        <vertAlign val="superscript"/>
        <sz val="10"/>
        <color theme="1"/>
        <rFont val="Assistant"/>
      </rPr>
      <t>a</t>
    </r>
    <r>
      <rPr>
        <sz val="10"/>
        <color theme="1"/>
        <rFont val="Assistant"/>
      </rPr>
      <t xml:space="preserve"> Other liabilities and assets also include credit to the government and government deposits, and securities loaned or borrowed in repurchase agreements, among other things.</t>
    </r>
  </si>
  <si>
    <r>
      <rPr>
        <vertAlign val="superscript"/>
        <sz val="10"/>
        <color theme="1"/>
        <rFont val="Assistant"/>
      </rPr>
      <t>b</t>
    </r>
    <r>
      <rPr>
        <sz val="10"/>
        <color theme="1"/>
        <rFont val="Assistant"/>
      </rPr>
      <t xml:space="preserve"> The net interest margin is the ratio between net interest income and total interest-bearing assets. The margin is shown in percent and calculated using annual data.</t>
    </r>
  </si>
  <si>
    <r>
      <rPr>
        <vertAlign val="superscript"/>
        <sz val="10"/>
        <rFont val="Assistant"/>
      </rPr>
      <t>a</t>
    </r>
    <r>
      <rPr>
        <sz val="10"/>
        <rFont val="Assistant"/>
      </rPr>
      <t xml:space="preserve"> The ratio between total operating and other expenses and the average balance of assets (average cost).</t>
    </r>
  </si>
  <si>
    <r>
      <rPr>
        <vertAlign val="superscript"/>
        <sz val="10"/>
        <rFont val="Assistant"/>
      </rPr>
      <t>b</t>
    </r>
    <r>
      <rPr>
        <sz val="10"/>
        <rFont val="Assistant"/>
      </rPr>
      <t xml:space="preserve"> The ratio between total operating and other expenses and total net interest and noninterest income (cost-to-income).</t>
    </r>
  </si>
  <si>
    <r>
      <rPr>
        <vertAlign val="superscript"/>
        <sz val="10"/>
        <rFont val="Assistant"/>
      </rPr>
      <t>a</t>
    </r>
    <r>
      <rPr>
        <sz val="10"/>
        <rFont val="Assistant"/>
      </rPr>
      <t xml:space="preserve"> Beginning in 2017, the data do not include the Isracard group, and include a reclassification of expenses in respect of pension and benefits after the end of employment in accordance with the circular published by the Banking Supervision Department in January 2018 on "Improvement of the presentation of expenses in respect of pension and other benefits upon completion of employment."  Beginning in 2018, the data do not include Leumi Card.</t>
    </r>
  </si>
  <si>
    <r>
      <rPr>
        <vertAlign val="superscript"/>
        <sz val="10"/>
        <rFont val="Assistant"/>
      </rPr>
      <t>b</t>
    </r>
    <r>
      <rPr>
        <sz val="10"/>
        <rFont val="Assistant"/>
      </rPr>
      <t xml:space="preserve"> Until 2002, the amounts are adjusted for the effect of inflation based on the CPI reading for December 2003.</t>
    </r>
  </si>
  <si>
    <r>
      <rPr>
        <vertAlign val="superscript"/>
        <sz val="10"/>
        <rFont val="Assistant"/>
      </rPr>
      <t>c</t>
    </r>
    <r>
      <rPr>
        <sz val="10"/>
        <rFont val="Assistant"/>
      </rPr>
      <t xml:space="preserve"> The number of employee posts includes employee posts at subsidiary companies abroad and at consolidated companies, as well as a translation of the cost of overtime and budgets for outside manpower required for adjustment of current manpower and and implementation of projects.</t>
    </r>
  </si>
  <si>
    <r>
      <rPr>
        <vertAlign val="superscript"/>
        <sz val="10"/>
        <rFont val="Assistant"/>
      </rPr>
      <t>d</t>
    </r>
    <r>
      <rPr>
        <sz val="10"/>
        <rFont val="Assistant"/>
      </rPr>
      <t xml:space="preserve"> This item mainly includes severance pay, benefits, advanced training funds, pension, vacation, National Insurance payments and payroll tax, other related expenses, voluntary retirement expenses, and benefits due to the allocation of options to employees.</t>
    </r>
  </si>
  <si>
    <r>
      <t>Average number of employee posts</t>
    </r>
    <r>
      <rPr>
        <vertAlign val="superscript"/>
        <sz val="11"/>
        <rFont val="Assistant"/>
      </rPr>
      <t>c</t>
    </r>
  </si>
  <si>
    <r>
      <t>Related expenses in respect of employees</t>
    </r>
    <r>
      <rPr>
        <vertAlign val="superscript"/>
        <sz val="11"/>
        <rFont val="Assistant"/>
      </rPr>
      <t>d</t>
    </r>
  </si>
  <si>
    <t>60–120</t>
  </si>
  <si>
    <r>
      <rPr>
        <i/>
        <sz val="11"/>
        <rFont val="Assistant"/>
      </rPr>
      <t>of which</t>
    </r>
    <r>
      <rPr>
        <sz val="11"/>
        <rFont val="Assistant"/>
      </rPr>
      <t>: Expenses for manpower workers, annual wage levels (NIS thousand)</t>
    </r>
  </si>
  <si>
    <r>
      <rPr>
        <vertAlign val="superscript"/>
        <sz val="10"/>
        <color theme="1"/>
        <rFont val="Assistant"/>
      </rPr>
      <t>a</t>
    </r>
    <r>
      <rPr>
        <sz val="10"/>
        <color theme="1"/>
        <rFont val="Assistant"/>
      </rPr>
      <t xml:space="preserve"> The number of employee posts is reported on the basis of the monthly average, as reported in the published annual financial statements.</t>
    </r>
  </si>
  <si>
    <r>
      <t>Tier 1 capital</t>
    </r>
    <r>
      <rPr>
        <vertAlign val="superscript"/>
        <sz val="11"/>
        <rFont val="Assistant"/>
      </rPr>
      <t>a,b</t>
    </r>
  </si>
  <si>
    <r>
      <t>Tier 2 capital</t>
    </r>
    <r>
      <rPr>
        <vertAlign val="superscript"/>
        <sz val="11"/>
        <rFont val="Assistant"/>
      </rPr>
      <t>b</t>
    </r>
  </si>
  <si>
    <r>
      <t xml:space="preserve">    Risk weighted average (RWA)</t>
    </r>
    <r>
      <rPr>
        <vertAlign val="superscript"/>
        <sz val="11"/>
        <rFont val="Assistant"/>
      </rPr>
      <t>c</t>
    </r>
  </si>
  <si>
    <r>
      <t>Minimum required total capital ratio</t>
    </r>
    <r>
      <rPr>
        <vertAlign val="superscript"/>
        <sz val="11"/>
        <rFont val="Assistant"/>
      </rPr>
      <t>c</t>
    </r>
  </si>
  <si>
    <r>
      <rPr>
        <vertAlign val="superscript"/>
        <sz val="10"/>
        <rFont val="Assistant"/>
      </rPr>
      <t>a</t>
    </r>
    <r>
      <rPr>
        <sz val="10"/>
        <rFont val="Assistant"/>
      </rPr>
      <t xml:space="preserve"> Including minority shareholders' rights, according to the groups' balance sheets.</t>
    </r>
  </si>
  <si>
    <r>
      <rPr>
        <vertAlign val="superscript"/>
        <sz val="10"/>
        <rFont val="Assistant"/>
      </rPr>
      <t>b</t>
    </r>
    <r>
      <rPr>
        <sz val="10"/>
        <rFont val="Assistant"/>
      </rPr>
      <t xml:space="preserve"> After deductions.</t>
    </r>
  </si>
  <si>
    <r>
      <rPr>
        <vertAlign val="superscript"/>
        <sz val="10"/>
        <rFont val="Assistant"/>
      </rPr>
      <t>c</t>
    </r>
    <r>
      <rPr>
        <sz val="10"/>
        <rFont val="Assistant"/>
      </rPr>
      <t xml:space="preserve"> Percent.</t>
    </r>
  </si>
  <si>
    <r>
      <t>Share of nonaccruing credit</t>
    </r>
    <r>
      <rPr>
        <vertAlign val="superscript"/>
        <sz val="11"/>
        <rFont val="Assistant"/>
      </rPr>
      <t>b</t>
    </r>
    <r>
      <rPr>
        <sz val="11"/>
        <rFont val="Assistant"/>
      </rPr>
      <t xml:space="preserve"> or accruing credit more than 90 days in arrears out of the balance of credit to the public</t>
    </r>
  </si>
  <si>
    <r>
      <t>Share of nonexecution-rated credit out of total balance sheet credit to the public</t>
    </r>
    <r>
      <rPr>
        <vertAlign val="superscript"/>
        <sz val="11"/>
        <rFont val="Assistant"/>
      </rPr>
      <t>c</t>
    </r>
  </si>
  <si>
    <r>
      <rPr>
        <vertAlign val="superscript"/>
        <sz val="10"/>
        <color theme="1"/>
        <rFont val="Assistant"/>
      </rPr>
      <t>c</t>
    </r>
    <r>
      <rPr>
        <sz val="10"/>
        <color theme="1"/>
        <rFont val="Assistant"/>
      </rPr>
      <t xml:space="preserve"> Credit with a credit rating on the report date that is in line the credit rating for issuing new credit is in line with the bank's policy. That is, credit that was granted in the past and that woulbn't have been granted in line with conditions existing today. There are data beginning from 2020. </t>
    </r>
  </si>
  <si>
    <r>
      <rPr>
        <vertAlign val="superscript"/>
        <sz val="10"/>
        <color theme="1"/>
        <rFont val="Assistant"/>
      </rPr>
      <t>a</t>
    </r>
    <r>
      <rPr>
        <sz val="10"/>
        <color theme="1"/>
        <rFont val="Assistant"/>
      </rPr>
      <t xml:space="preserve"> Including credit in respect of borrowers' activity in Israel and abroad. For housing and private-other, data is presented for credit to the public only in Israel (credit abroad is less than 1 percent of total households - housing and private-other combined).</t>
    </r>
  </si>
  <si>
    <r>
      <rPr>
        <vertAlign val="superscript"/>
        <sz val="10"/>
        <color theme="1"/>
        <rFont val="Assistant"/>
      </rPr>
      <t>b</t>
    </r>
    <r>
      <rPr>
        <sz val="10"/>
        <color theme="1"/>
        <rFont val="Assistant"/>
      </rPr>
      <t xml:space="preserve"> As of January 2022, Israeli banks implement the Current Expected Credit Losses (CECL) methodology for estimating allowances for credit losses, a forward-looking methodology in which the credit classification has been changed from impaired credit to nonaccumulating credit.  The index readings prior to 2022 are based on an estimate of nonaccumulating credit. The two components together make up an estimate of NPL (Nonperforming loans).</t>
    </r>
  </si>
  <si>
    <r>
      <t>Share of commercial credit</t>
    </r>
    <r>
      <rPr>
        <vertAlign val="superscript"/>
        <sz val="11"/>
        <rFont val="Assistant"/>
      </rPr>
      <t>a</t>
    </r>
  </si>
  <si>
    <r>
      <t>Share of housing credit</t>
    </r>
    <r>
      <rPr>
        <vertAlign val="superscript"/>
        <sz val="11"/>
        <rFont val="Assistant"/>
      </rPr>
      <t>a</t>
    </r>
  </si>
  <si>
    <r>
      <t>Balance-sheet credit</t>
    </r>
    <r>
      <rPr>
        <vertAlign val="superscript"/>
        <sz val="11"/>
        <rFont val="Assistant"/>
      </rPr>
      <t>b</t>
    </r>
    <r>
      <rPr>
        <sz val="11"/>
        <rFont val="Assistant"/>
      </rPr>
      <t xml:space="preserve"> (debts)</t>
    </r>
  </si>
  <si>
    <r>
      <rPr>
        <i/>
        <sz val="11"/>
        <rFont val="Assistant"/>
      </rPr>
      <t>Of which:</t>
    </r>
    <r>
      <rPr>
        <sz val="11"/>
        <rFont val="Assistant"/>
      </rPr>
      <t xml:space="preserve"> Construction</t>
    </r>
  </si>
  <si>
    <r>
      <rPr>
        <i/>
        <sz val="11"/>
        <rFont val="Assistant"/>
      </rPr>
      <t xml:space="preserve">Of which: </t>
    </r>
    <r>
      <rPr>
        <sz val="11"/>
        <rFont val="Assistant"/>
      </rPr>
      <t>Housing loans</t>
    </r>
  </si>
  <si>
    <r>
      <t xml:space="preserve"> Total balance of credit risk</t>
    </r>
    <r>
      <rPr>
        <vertAlign val="superscript"/>
        <sz val="11"/>
        <rFont val="Assistant"/>
      </rPr>
      <t>a</t>
    </r>
  </si>
  <si>
    <r>
      <t>Credit and spreads by supervisory activity segment, business sector</t>
    </r>
    <r>
      <rPr>
        <b/>
        <vertAlign val="superscript"/>
        <sz val="11"/>
        <color theme="1"/>
        <rFont val="Assistant"/>
      </rPr>
      <t>a,b</t>
    </r>
    <r>
      <rPr>
        <b/>
        <sz val="11"/>
        <color theme="1"/>
        <rFont val="Assistant"/>
      </rPr>
      <t>, total banking system</t>
    </r>
  </si>
  <si>
    <r>
      <rPr>
        <vertAlign val="superscript"/>
        <sz val="10"/>
        <color theme="1"/>
        <rFont val="Assistant"/>
      </rPr>
      <t xml:space="preserve">b </t>
    </r>
    <r>
      <rPr>
        <sz val="10"/>
        <color theme="1"/>
        <rFont val="Assistant"/>
      </rPr>
      <t>The data relate to activity in Israel and do not include financial institutions, the financial management segment, "other", or adjustments.</t>
    </r>
  </si>
  <si>
    <t>Principal banking system indices, 2015–2024</t>
  </si>
  <si>
    <r>
      <rPr>
        <b/>
        <sz val="10"/>
        <color theme="1"/>
        <rFont val="Assistant"/>
      </rPr>
      <t>SOURCE</t>
    </r>
    <r>
      <rPr>
        <sz val="10"/>
        <color theme="1"/>
        <rFont val="Assistant"/>
      </rPr>
      <t>: Based on Central Bureau of Statistics, Tel Aviv Stock Exchange, Bank of Israel, published financial statements, and reports to the Banking Supervision Department.</t>
    </r>
  </si>
  <si>
    <t>-</t>
  </si>
  <si>
    <r>
      <rPr>
        <vertAlign val="superscript"/>
        <sz val="10"/>
        <color theme="1"/>
        <rFont val="Assistant"/>
      </rPr>
      <t xml:space="preserve">c </t>
    </r>
    <r>
      <rPr>
        <sz val="10"/>
        <color theme="1"/>
        <rFont val="Assistant"/>
      </rPr>
      <t>Regular and fixed branches (excluding partial and mobile ones), at which customer activity takes place, as opposed to performance units and headquarters of the bank itself, which are also defined by the banks as branches. Not included in the table are three branches of foreign banks operating in Israel (SBU, HSBS, Citybank).</t>
    </r>
  </si>
  <si>
    <r>
      <t>Structure of the Israeli banking system, 2024</t>
    </r>
    <r>
      <rPr>
        <b/>
        <vertAlign val="superscript"/>
        <sz val="11"/>
        <color theme="1"/>
        <rFont val="Assistant"/>
      </rPr>
      <t>a</t>
    </r>
  </si>
  <si>
    <t>Rate of change during 2024</t>
  </si>
  <si>
    <r>
      <t>Total balance sheet of the Israeli banking system</t>
    </r>
    <r>
      <rPr>
        <b/>
        <vertAlign val="superscript"/>
        <sz val="11"/>
        <color theme="1"/>
        <rFont val="Assistant"/>
      </rPr>
      <t>a</t>
    </r>
    <r>
      <rPr>
        <b/>
        <sz val="11"/>
        <color theme="1"/>
        <rFont val="Assistant"/>
      </rPr>
      <t>,</t>
    </r>
  </si>
  <si>
    <t>2022-2024</t>
  </si>
  <si>
    <r>
      <rPr>
        <b/>
        <sz val="10"/>
        <color rgb="FF000000"/>
        <rFont val="Assistant"/>
      </rPr>
      <t>SOURCE:</t>
    </r>
    <r>
      <rPr>
        <sz val="10"/>
        <color rgb="FF000000"/>
        <rFont val="Assistant"/>
      </rPr>
      <t xml:space="preserve"> Based on published financial statements.</t>
    </r>
  </si>
  <si>
    <r>
      <rPr>
        <b/>
        <sz val="10"/>
        <rFont val="Assistant"/>
      </rPr>
      <t>SOURCE:</t>
    </r>
    <r>
      <rPr>
        <sz val="10"/>
        <rFont val="Assistant"/>
      </rPr>
      <t xml:space="preserve"> Based on published financial statements.</t>
    </r>
  </si>
  <si>
    <t>Total securities portfolio of the banking system, December 2023 and December 2024</t>
  </si>
  <si>
    <t xml:space="preserve"> total banking system, 2022-2024</t>
  </si>
  <si>
    <t>Main items in consolidated profit and loss statements, total banking system, December 2022 to December 2024</t>
  </si>
  <si>
    <t>Percentage change, December 2024 compared with December 2024</t>
  </si>
  <si>
    <r>
      <rPr>
        <b/>
        <sz val="10"/>
        <color theme="1"/>
        <rFont val="Assistant"/>
      </rPr>
      <t>SOURCE</t>
    </r>
    <r>
      <rPr>
        <sz val="10"/>
        <color theme="1"/>
        <rFont val="Assistant"/>
      </rPr>
      <t>: Based on published financial statements.</t>
    </r>
  </si>
  <si>
    <r>
      <t>The effect of quantity</t>
    </r>
    <r>
      <rPr>
        <b/>
        <vertAlign val="superscript"/>
        <sz val="11"/>
        <color theme="1"/>
        <rFont val="Assistant"/>
      </rPr>
      <t>a</t>
    </r>
    <r>
      <rPr>
        <b/>
        <sz val="11"/>
        <color theme="1"/>
        <rFont val="Assistant"/>
      </rPr>
      <t xml:space="preserve"> and price</t>
    </r>
    <r>
      <rPr>
        <b/>
        <vertAlign val="superscript"/>
        <sz val="11"/>
        <color theme="1"/>
        <rFont val="Assistant"/>
      </rPr>
      <t>b</t>
    </r>
    <r>
      <rPr>
        <b/>
        <sz val="11"/>
        <color theme="1"/>
        <rFont val="Assistant"/>
      </rPr>
      <t xml:space="preserve"> on interest income and expenses, total banking system, 2023-24</t>
    </r>
  </si>
  <si>
    <t>Average balances, interest income and expense rates, and interest rate gap in respect of assets and liabilities, total banking system, December 2023 to December 2024 (NIS million, percent in annual terms)</t>
  </si>
  <si>
    <t>Decmber 2023</t>
  </si>
  <si>
    <t>Decmber 2024</t>
  </si>
  <si>
    <t>2024</t>
  </si>
  <si>
    <r>
      <t>Efficiency ratio</t>
    </r>
    <r>
      <rPr>
        <vertAlign val="superscript"/>
        <sz val="11"/>
        <color theme="1"/>
        <rFont val="Assistant"/>
      </rPr>
      <t>e</t>
    </r>
  </si>
  <si>
    <r>
      <t>Expenses in Respect of Employees</t>
    </r>
    <r>
      <rPr>
        <b/>
        <vertAlign val="superscript"/>
        <sz val="11"/>
        <rFont val="Assistant"/>
      </rPr>
      <t>a</t>
    </r>
    <r>
      <rPr>
        <b/>
        <sz val="11"/>
        <rFont val="Assistant"/>
      </rPr>
      <t>, Total Banking System, 2008–24</t>
    </r>
  </si>
  <si>
    <t>Distribution of capital and capital ratios in the banking system, 2023 to 2024</t>
  </si>
  <si>
    <t>(%)</t>
  </si>
  <si>
    <t>Distribution of exposures and the leverage ratio in the total banking system, 2023-2024 (NIS million)</t>
  </si>
  <si>
    <t>2024-Q1</t>
  </si>
  <si>
    <t>2024-Q2</t>
  </si>
  <si>
    <t>2024-Q3</t>
  </si>
  <si>
    <t>2024-Q4</t>
  </si>
  <si>
    <r>
      <t>Balance of credit by major industries</t>
    </r>
    <r>
      <rPr>
        <b/>
        <vertAlign val="superscript"/>
        <sz val="11"/>
        <color theme="1"/>
        <rFont val="Assistant"/>
      </rPr>
      <t>a</t>
    </r>
    <r>
      <rPr>
        <b/>
        <sz val="11"/>
        <color theme="1"/>
        <rFont val="Assistant"/>
      </rPr>
      <t>, segmented by year they were provided, during 2024</t>
    </r>
  </si>
  <si>
    <r>
      <t>Credit quality</t>
    </r>
    <r>
      <rPr>
        <b/>
        <vertAlign val="superscript"/>
        <sz val="11"/>
        <rFont val="Assistant"/>
      </rPr>
      <t>a,b</t>
    </r>
    <r>
      <rPr>
        <b/>
        <sz val="11"/>
        <rFont val="Assistant"/>
      </rPr>
      <t xml:space="preserve"> indices by principal segments, total banking system, 2020-2024</t>
    </r>
  </si>
  <si>
    <t>Credit quality by major sectors, total banking systrem, 2020 to 2024 (percent)</t>
  </si>
  <si>
    <r>
      <t>Nonaccruing credit</t>
    </r>
    <r>
      <rPr>
        <vertAlign val="superscript"/>
        <sz val="11"/>
        <rFont val="Assistant"/>
      </rPr>
      <t>b</t>
    </r>
    <r>
      <rPr>
        <sz val="11"/>
        <rFont val="Assistant"/>
      </rPr>
      <t xml:space="preserve"> or credit accruing 90 days or more in arrears as a share of total commercial credit</t>
    </r>
  </si>
  <si>
    <r>
      <t>Nonaccumulating</t>
    </r>
    <r>
      <rPr>
        <vertAlign val="superscript"/>
        <sz val="11"/>
        <rFont val="Assistant"/>
      </rPr>
      <t>b</t>
    </r>
    <r>
      <rPr>
        <sz val="11"/>
        <rFont val="Assistant"/>
      </rPr>
      <t xml:space="preserve"> or accumulating credit 90 days or more past due as a share of total housing credit</t>
    </r>
  </si>
  <si>
    <r>
      <t>Nonaccumulating</t>
    </r>
    <r>
      <rPr>
        <vertAlign val="superscript"/>
        <sz val="11"/>
        <rFont val="Assistant"/>
      </rPr>
      <t>b</t>
    </r>
    <r>
      <rPr>
        <sz val="11"/>
        <rFont val="Assistant"/>
      </rPr>
      <t xml:space="preserve"> or accumulating credit 90 days or more past due as a share of total other private credit to the public</t>
    </r>
  </si>
  <si>
    <t>Outstanding credit to the public, by principal industry, total banking system, 2023 and 2024</t>
  </si>
  <si>
    <t>December 2023 and December 2024</t>
  </si>
  <si>
    <t>December 2023 to December 2024</t>
  </si>
  <si>
    <r>
      <rPr>
        <b/>
        <sz val="11"/>
        <rFont val="Assistant"/>
      </rPr>
      <t>Unit output cost</t>
    </r>
    <r>
      <rPr>
        <b/>
        <vertAlign val="superscript"/>
        <sz val="11"/>
        <rFont val="Assistant"/>
      </rPr>
      <t>a</t>
    </r>
    <r>
      <rPr>
        <b/>
        <sz val="11"/>
        <rFont val="Assistant"/>
      </rPr>
      <t xml:space="preserve"> and efficiency ratio</t>
    </r>
    <r>
      <rPr>
        <b/>
        <vertAlign val="superscript"/>
        <sz val="11"/>
        <rFont val="Assistant"/>
      </rPr>
      <t>b</t>
    </r>
    <r>
      <rPr>
        <b/>
        <sz val="11"/>
        <rFont val="Assistant"/>
      </rPr>
      <t xml:space="preserve"> of the total banking system</t>
    </r>
    <r>
      <rPr>
        <b/>
        <sz val="11"/>
        <rFont val="Assistant"/>
      </rPr>
      <t>,</t>
    </r>
    <r>
      <rPr>
        <b/>
        <sz val="11"/>
        <color theme="1"/>
        <rFont val="Assistant"/>
      </rPr>
      <t xml:space="preserve"> 2020-2024</t>
    </r>
  </si>
  <si>
    <r>
      <t>Mizrahi-Tefahot</t>
    </r>
    <r>
      <rPr>
        <vertAlign val="superscript"/>
        <sz val="11"/>
        <rFont val="Assistant"/>
      </rPr>
      <t>c,d</t>
    </r>
  </si>
  <si>
    <r>
      <rPr>
        <vertAlign val="superscript"/>
        <sz val="10"/>
        <rFont val="Assistant"/>
      </rPr>
      <t>c</t>
    </r>
    <r>
      <rPr>
        <sz val="10"/>
        <rFont val="Assistant"/>
      </rPr>
      <t xml:space="preserve"> The merger with Union Bank in the fourth quarter of 2020 biased the unit output cost for 2020 downward.</t>
    </r>
  </si>
  <si>
    <r>
      <rPr>
        <vertAlign val="superscript"/>
        <sz val="10"/>
        <rFont val="Assistant"/>
      </rPr>
      <t xml:space="preserve">d </t>
    </r>
    <r>
      <rPr>
        <sz val="10"/>
        <rFont val="Assistant"/>
      </rPr>
      <t xml:space="preserve">Starting with the annual report for 2020, data on the Mizrahi-Tefahot group include Union Bank. </t>
    </r>
  </si>
  <si>
    <r>
      <t>Number of employee posts</t>
    </r>
    <r>
      <rPr>
        <vertAlign val="superscript"/>
        <sz val="11"/>
        <rFont val="Assistant"/>
      </rPr>
      <t>a</t>
    </r>
  </si>
  <si>
    <r>
      <t>Number of employee posts and expenses by annual wage level</t>
    </r>
    <r>
      <rPr>
        <b/>
        <sz val="11"/>
        <rFont val="Assistant"/>
      </rPr>
      <t>, total banking system</t>
    </r>
    <r>
      <rPr>
        <b/>
        <sz val="11"/>
        <rFont val="Assistant"/>
      </rPr>
      <t>, 2023 and 2024</t>
    </r>
  </si>
  <si>
    <t>The development of balance-sheet credit to the construction and real estate industry in Israel</t>
  </si>
  <si>
    <t>2023–2024</t>
  </si>
  <si>
    <t>Component</t>
  </si>
  <si>
    <t>Balance sheet credit risk</t>
  </si>
  <si>
    <t>Land</t>
  </si>
  <si>
    <t>Real estate development for construction - residential</t>
  </si>
  <si>
    <t>Real estate development for construction - income-yielding</t>
  </si>
  <si>
    <t>Income-yielding real estate</t>
  </si>
  <si>
    <t>Infrastructures</t>
  </si>
  <si>
    <t>Credit that is not designated to finance a specific asset</t>
  </si>
  <si>
    <t>Total activty of borrowers in Israel</t>
  </si>
  <si>
    <t>Total exposure - including off-balance sheet</t>
  </si>
  <si>
    <t>SOURCE: Based on published financial reports and reports by the banks to the Banking Supervision Department.</t>
  </si>
  <si>
    <t>Additional data regarding banking system deferrals</t>
  </si>
  <si>
    <t>As of December 31, 2024</t>
  </si>
  <si>
    <t>Loans in deferral</t>
  </si>
  <si>
    <t>Loans for whichth the deferral has ended</t>
  </si>
  <si>
    <t>Total (Loans in deferral and loans for which deferral has ended)</t>
  </si>
  <si>
    <t>Number of loans</t>
  </si>
  <si>
    <t>Total payments in deferral</t>
  </si>
  <si>
    <t>Recorded loan balance</t>
  </si>
  <si>
    <t>Sum of payments deferred</t>
  </si>
  <si>
    <t>Amount of payments</t>
  </si>
  <si>
    <t>Share of total</t>
  </si>
  <si>
    <t>Estimate of share of credit balance that entered into arrears of 30 days or more with the end of the deferral period</t>
  </si>
  <si>
    <t>Number</t>
  </si>
  <si>
    <t>Consumer</t>
  </si>
  <si>
    <t>Micro businesses</t>
  </si>
  <si>
    <t>Small businesses</t>
  </si>
  <si>
    <t>Medium-sized businesses</t>
  </si>
  <si>
    <t>1) Recorded loan balance, as of the end of the deferral period – taking into account the repayments made from the end of the deferral period up to the reporting date, the total outstanding balance amounts to approximately NIS 91,440 million.</t>
  </si>
  <si>
    <t>SOURCE: Based on published financial statements and bank reports to the Banking Supervision Department.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</si>
</sst>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_(* \(#,##0.00\);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_(* #,##0.000_);_(* \(#,##0.000\);_(* &quot;-&quot;??_);_(@_)"/>
    <numFmt numFmtId="170" formatCode="_(* #,##0_);_(* \(#,##0\);_(* &quot;-&quot;??_);_(@_)"/>
    <numFmt numFmtId="171" formatCode="_(* #,##0.0_);_(* \(#,##0.0\);_(* &quot;-&quot;??_);_(@_)"/>
    <numFmt numFmtId="172" formatCode="yyyy"/>
    <numFmt numFmtId="173" formatCode="General_)"/>
    <numFmt numFmtId="174" formatCode="#,##0_ ;\-#,##0\ "/>
    <numFmt numFmtId="175" formatCode="#,##0.0_ ;\-#,##0.0\ "/>
    <numFmt numFmtId="176" formatCode="_ * #,##0.000_ ;_ * \-#,##0.000_ ;_ * &quot;-&quot;??_ ;_ @_ "/>
  </numFmts>
  <fonts count="48" x14ac:knownFonts="1">
    <font>
      <sz val="11"/>
      <color theme="1"/>
      <name val="Arial"/>
      <family val="2"/>
      <charset val="177"/>
      <scheme val="minor"/>
    </font>
    <font>
      <sz val="11"/>
      <color theme="1"/>
      <name val="Arial"/>
      <family val="2"/>
      <scheme val="minor"/>
    </font>
    <font>
      <sz val="11"/>
      <color theme="1"/>
      <name val="Arial"/>
      <family val="2"/>
      <scheme val="minor"/>
    </font>
    <font>
      <sz val="11"/>
      <color theme="1"/>
      <name val="Arial"/>
      <family val="2"/>
      <charset val="177"/>
      <scheme val="minor"/>
    </font>
    <font>
      <b/>
      <sz val="11"/>
      <color theme="1"/>
      <name val="Arial"/>
      <family val="2"/>
      <charset val="177"/>
      <scheme val="minor"/>
    </font>
    <font>
      <sz val="11"/>
      <color theme="1"/>
      <name val="Assistant"/>
    </font>
    <font>
      <b/>
      <sz val="11"/>
      <color theme="1"/>
      <name val="Assistant"/>
    </font>
    <font>
      <sz val="10"/>
      <color theme="1"/>
      <name val="Assistant"/>
    </font>
    <font>
      <b/>
      <sz val="10"/>
      <color theme="1"/>
      <name val="Assistant"/>
    </font>
    <font>
      <b/>
      <vertAlign val="superscript"/>
      <sz val="11"/>
      <color theme="1"/>
      <name val="Assistant"/>
    </font>
    <font>
      <sz val="10"/>
      <color theme="1"/>
      <name val="Arial"/>
      <family val="2"/>
      <charset val="177"/>
    </font>
    <font>
      <sz val="11"/>
      <color theme="1"/>
      <name val="Arial"/>
      <family val="2"/>
      <scheme val="minor"/>
    </font>
    <font>
      <b/>
      <sz val="11"/>
      <name val="Assistant"/>
    </font>
    <font>
      <sz val="10"/>
      <name val="Assistant"/>
    </font>
    <font>
      <sz val="10"/>
      <name val="Arial"/>
      <family val="2"/>
    </font>
    <font>
      <sz val="10"/>
      <color rgb="FF000000"/>
      <name val="Assistant"/>
    </font>
    <font>
      <b/>
      <sz val="10"/>
      <color rgb="FF000000"/>
      <name val="Arial"/>
      <family val="2"/>
      <charset val="177"/>
    </font>
    <font>
      <vertAlign val="superscript"/>
      <sz val="10"/>
      <name val="Assistant"/>
    </font>
    <font>
      <b/>
      <sz val="10"/>
      <name val="Assistant"/>
    </font>
    <font>
      <b/>
      <sz val="10"/>
      <color theme="1"/>
      <name val="Arial"/>
      <family val="2"/>
      <charset val="177"/>
    </font>
    <font>
      <b/>
      <sz val="13"/>
      <name val="Assistant"/>
    </font>
    <font>
      <b/>
      <vertAlign val="superscript"/>
      <sz val="11"/>
      <name val="Assistant"/>
    </font>
    <font>
      <b/>
      <sz val="10"/>
      <color rgb="FF000000"/>
      <name val="Assistant"/>
    </font>
    <font>
      <sz val="10"/>
      <color theme="1"/>
      <name val="Arial"/>
      <family val="2"/>
      <charset val="177"/>
      <scheme val="minor"/>
    </font>
    <font>
      <b/>
      <sz val="12"/>
      <name val="Assistant"/>
    </font>
    <font>
      <b/>
      <sz val="10"/>
      <name val="Arial"/>
      <family val="2"/>
    </font>
    <font>
      <b/>
      <sz val="10"/>
      <name val="David"/>
      <family val="2"/>
      <charset val="177"/>
    </font>
    <font>
      <sz val="10"/>
      <name val="David"/>
      <family val="2"/>
      <charset val="177"/>
    </font>
    <font>
      <b/>
      <sz val="12"/>
      <name val="Arial"/>
      <family val="2"/>
    </font>
    <font>
      <sz val="12"/>
      <name val="Arial"/>
      <family val="2"/>
    </font>
    <font>
      <sz val="12"/>
      <name val="Courier"/>
      <family val="3"/>
      <charset val="177"/>
    </font>
    <font>
      <sz val="11"/>
      <name val="Assistant"/>
    </font>
    <font>
      <sz val="11"/>
      <name val="Times New Roman"/>
      <family val="1"/>
    </font>
    <font>
      <sz val="10"/>
      <name val="Times New Roman"/>
      <family val="1"/>
    </font>
    <font>
      <sz val="10"/>
      <color theme="1"/>
      <name val="Times New Roman"/>
      <family val="1"/>
    </font>
    <font>
      <vertAlign val="superscript"/>
      <sz val="10"/>
      <color theme="1"/>
      <name val="Assistant"/>
    </font>
    <font>
      <sz val="9"/>
      <name val="Assistant"/>
    </font>
    <font>
      <sz val="9"/>
      <color theme="1"/>
      <name val="Times New Roman"/>
      <family val="1"/>
    </font>
    <font>
      <vertAlign val="superscript"/>
      <sz val="11"/>
      <color theme="1"/>
      <name val="Assistant"/>
    </font>
    <font>
      <vertAlign val="superscript"/>
      <sz val="11"/>
      <name val="Assistant"/>
    </font>
    <font>
      <i/>
      <sz val="11"/>
      <name val="Assistant"/>
    </font>
    <font>
      <i/>
      <sz val="11"/>
      <color theme="1"/>
      <name val="Assistant"/>
    </font>
    <font>
      <b/>
      <sz val="11"/>
      <color rgb="FF000000"/>
      <name val="Assistant"/>
    </font>
    <font>
      <sz val="11"/>
      <color rgb="FF000000"/>
      <name val="Assistant"/>
    </font>
    <font>
      <vertAlign val="superscript"/>
      <sz val="10"/>
      <color rgb="FF000000"/>
      <name val="Assistant"/>
    </font>
    <font>
      <b/>
      <u/>
      <sz val="11"/>
      <name val="Assistant"/>
    </font>
    <font>
      <sz val="12"/>
      <color theme="1"/>
      <name val="Times New Roman"/>
      <family val="1"/>
    </font>
    <font>
      <b/>
      <sz val="11"/>
      <color theme="1"/>
      <name val="Arial"/>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5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theme="0" tint="-0.34998626667073579"/>
      </bottom>
      <diagonal/>
    </border>
    <border>
      <left/>
      <right/>
      <top style="thin">
        <color rgb="FFFFFFFF"/>
      </top>
      <bottom style="thin">
        <color rgb="FFFFFFFF"/>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medium">
        <color indexed="64"/>
      </bottom>
      <diagonal/>
    </border>
    <border>
      <left/>
      <right/>
      <top style="medium">
        <color indexed="64"/>
      </top>
      <bottom style="medium">
        <color indexed="64"/>
      </bottom>
      <diagonal/>
    </border>
    <border>
      <left/>
      <right/>
      <top/>
      <bottom style="double">
        <color indexed="64"/>
      </bottom>
      <diagonal/>
    </border>
    <border>
      <left/>
      <right/>
      <top style="medium">
        <color indexed="64"/>
      </top>
      <bottom style="thin">
        <color indexed="64"/>
      </bottom>
      <diagonal/>
    </border>
    <border>
      <left/>
      <right style="thin">
        <color theme="0"/>
      </right>
      <top style="thin">
        <color theme="0"/>
      </top>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21">
    <xf numFmtId="0" fontId="0" fillId="0" borderId="0"/>
    <xf numFmtId="164" fontId="3" fillId="0" borderId="0" applyFont="0" applyFill="0" applyBorder="0" applyAlignment="0" applyProtection="0"/>
    <xf numFmtId="9" fontId="3" fillId="0" borderId="0" applyFont="0" applyFill="0" applyBorder="0" applyAlignment="0" applyProtection="0"/>
    <xf numFmtId="0" fontId="11" fillId="0" borderId="0"/>
    <xf numFmtId="0" fontId="14" fillId="0" borderId="0"/>
    <xf numFmtId="9" fontId="14" fillId="0" borderId="0" applyFont="0" applyFill="0" applyBorder="0" applyAlignment="0" applyProtection="0"/>
    <xf numFmtId="0" fontId="14" fillId="0" borderId="0"/>
    <xf numFmtId="0" fontId="14" fillId="0" borderId="0"/>
    <xf numFmtId="0" fontId="14" fillId="0" borderId="0"/>
    <xf numFmtId="0" fontId="3" fillId="0" borderId="0" applyAlignment="0"/>
    <xf numFmtId="43" fontId="3" fillId="0" borderId="0" applyFont="0" applyFill="0" applyBorder="0" applyAlignment="0" applyProtection="0"/>
    <xf numFmtId="164" fontId="14" fillId="0" borderId="0" applyFont="0" applyFill="0" applyBorder="0" applyAlignment="0" applyProtection="0"/>
    <xf numFmtId="0" fontId="3" fillId="0" borderId="0"/>
    <xf numFmtId="173" fontId="30" fillId="0" borderId="0"/>
    <xf numFmtId="0" fontId="14" fillId="0" borderId="0"/>
    <xf numFmtId="0" fontId="14" fillId="0" borderId="0"/>
    <xf numFmtId="0" fontId="14" fillId="0" borderId="0"/>
    <xf numFmtId="164" fontId="14" fillId="0" borderId="0" applyFont="0" applyFill="0" applyBorder="0" applyAlignment="0" applyProtection="0"/>
    <xf numFmtId="0" fontId="14" fillId="0" borderId="0"/>
    <xf numFmtId="0" fontId="2" fillId="0" borderId="0"/>
    <xf numFmtId="0" fontId="14" fillId="0" borderId="0"/>
  </cellStyleXfs>
  <cellXfs count="640">
    <xf numFmtId="0" fontId="0" fillId="0" borderId="0" xfId="0"/>
    <xf numFmtId="0" fontId="7" fillId="2" borderId="0" xfId="0" applyFont="1" applyFill="1" applyBorder="1" applyAlignment="1"/>
    <xf numFmtId="0" fontId="7" fillId="2" borderId="0" xfId="0" applyFont="1" applyFill="1" applyAlignment="1"/>
    <xf numFmtId="166" fontId="7" fillId="2" borderId="0" xfId="1" applyNumberFormat="1" applyFont="1" applyFill="1" applyAlignment="1">
      <alignment horizontal="center"/>
    </xf>
    <xf numFmtId="167" fontId="7" fillId="2" borderId="0" xfId="1" applyNumberFormat="1" applyFont="1" applyFill="1" applyAlignment="1">
      <alignment horizontal="center"/>
    </xf>
    <xf numFmtId="164" fontId="7" fillId="2" borderId="0" xfId="1" applyFont="1" applyFill="1" applyAlignment="1">
      <alignment horizontal="center"/>
    </xf>
    <xf numFmtId="167" fontId="7" fillId="2" borderId="0" xfId="1" applyNumberFormat="1" applyFont="1" applyFill="1" applyAlignment="1">
      <alignment horizontal="center" vertical="center"/>
    </xf>
    <xf numFmtId="1" fontId="7" fillId="2" borderId="0" xfId="1" applyNumberFormat="1" applyFont="1" applyFill="1" applyAlignment="1">
      <alignment horizontal="center" vertical="center"/>
    </xf>
    <xf numFmtId="167" fontId="8" fillId="2" borderId="0" xfId="1" applyNumberFormat="1" applyFont="1" applyFill="1" applyAlignment="1">
      <alignment horizontal="center"/>
    </xf>
    <xf numFmtId="164" fontId="8" fillId="2" borderId="0" xfId="1" applyFont="1" applyFill="1" applyAlignment="1">
      <alignment horizontal="center"/>
    </xf>
    <xf numFmtId="166" fontId="8" fillId="2" borderId="0" xfId="1" applyNumberFormat="1" applyFont="1" applyFill="1" applyAlignment="1">
      <alignment horizontal="center"/>
    </xf>
    <xf numFmtId="1" fontId="8" fillId="2" borderId="0" xfId="1" applyNumberFormat="1" applyFont="1" applyFill="1" applyAlignment="1">
      <alignment horizontal="center"/>
    </xf>
    <xf numFmtId="0" fontId="4" fillId="0" borderId="0" xfId="0" applyFont="1"/>
    <xf numFmtId="167" fontId="0" fillId="0" borderId="0" xfId="0" applyNumberFormat="1"/>
    <xf numFmtId="0" fontId="7" fillId="2" borderId="0" xfId="0" applyFont="1" applyFill="1"/>
    <xf numFmtId="0" fontId="7" fillId="2" borderId="0" xfId="0" applyFont="1" applyFill="1" applyBorder="1"/>
    <xf numFmtId="0" fontId="7" fillId="2" borderId="0" xfId="0" applyFont="1" applyFill="1" applyAlignment="1">
      <alignment horizontal="right" readingOrder="2"/>
    </xf>
    <xf numFmtId="0" fontId="10" fillId="0" borderId="0" xfId="0" applyFont="1" applyFill="1" applyBorder="1"/>
    <xf numFmtId="0" fontId="16" fillId="0" borderId="0" xfId="0" applyFont="1" applyFill="1" applyBorder="1"/>
    <xf numFmtId="0" fontId="19" fillId="0" borderId="0" xfId="0" applyFont="1" applyFill="1" applyBorder="1"/>
    <xf numFmtId="0" fontId="10" fillId="0" borderId="0" xfId="0" applyFont="1" applyFill="1" applyBorder="1" applyAlignment="1">
      <alignment wrapText="1"/>
    </xf>
    <xf numFmtId="0" fontId="7" fillId="0" borderId="0" xfId="0" applyFont="1"/>
    <xf numFmtId="0" fontId="18" fillId="0" borderId="0" xfId="6" applyFont="1"/>
    <xf numFmtId="0" fontId="3" fillId="0" borderId="0" xfId="9"/>
    <xf numFmtId="0" fontId="5" fillId="0" borderId="0" xfId="9" applyFont="1"/>
    <xf numFmtId="171" fontId="18" fillId="0" borderId="0" xfId="10" applyNumberFormat="1" applyFont="1" applyFill="1" applyAlignment="1">
      <alignment horizontal="right"/>
    </xf>
    <xf numFmtId="165" fontId="18" fillId="0" borderId="0" xfId="6" applyNumberFormat="1" applyFont="1" applyFill="1" applyAlignment="1">
      <alignment horizontal="right"/>
    </xf>
    <xf numFmtId="166" fontId="18" fillId="0" borderId="0" xfId="11" applyNumberFormat="1" applyFont="1" applyFill="1" applyAlignment="1">
      <alignment horizontal="right"/>
    </xf>
    <xf numFmtId="10" fontId="18" fillId="0" borderId="0" xfId="5" applyNumberFormat="1" applyFont="1" applyFill="1" applyAlignment="1">
      <alignment horizontal="right"/>
    </xf>
    <xf numFmtId="0" fontId="24" fillId="2" borderId="0" xfId="6" applyFont="1" applyFill="1" applyAlignment="1">
      <alignment horizontal="right" readingOrder="2"/>
    </xf>
    <xf numFmtId="3" fontId="24" fillId="2" borderId="0" xfId="6" applyNumberFormat="1" applyFont="1" applyFill="1"/>
    <xf numFmtId="0" fontId="25" fillId="0" borderId="0" xfId="6" applyFont="1"/>
    <xf numFmtId="0" fontId="14" fillId="0" borderId="0" xfId="6"/>
    <xf numFmtId="171" fontId="26" fillId="0" borderId="0" xfId="10" applyNumberFormat="1" applyFont="1" applyFill="1" applyAlignment="1">
      <alignment horizontal="right"/>
    </xf>
    <xf numFmtId="167" fontId="26" fillId="0" borderId="0" xfId="11" applyNumberFormat="1" applyFont="1" applyFill="1" applyAlignment="1">
      <alignment horizontal="right"/>
    </xf>
    <xf numFmtId="2" fontId="26" fillId="0" borderId="0" xfId="11" applyNumberFormat="1" applyFont="1" applyFill="1" applyAlignment="1">
      <alignment horizontal="right"/>
    </xf>
    <xf numFmtId="165" fontId="26" fillId="0" borderId="0" xfId="6" applyNumberFormat="1" applyFont="1" applyFill="1" applyAlignment="1">
      <alignment horizontal="right"/>
    </xf>
    <xf numFmtId="165" fontId="27" fillId="0" borderId="0" xfId="6" applyNumberFormat="1" applyFont="1" applyFill="1" applyAlignment="1">
      <alignment horizontal="right"/>
    </xf>
    <xf numFmtId="166" fontId="26" fillId="0" borderId="0" xfId="11" applyNumberFormat="1" applyFont="1" applyFill="1" applyAlignment="1">
      <alignment horizontal="right"/>
    </xf>
    <xf numFmtId="166" fontId="27" fillId="0" borderId="0" xfId="11" applyNumberFormat="1" applyFont="1" applyFill="1" applyAlignment="1">
      <alignment horizontal="right"/>
    </xf>
    <xf numFmtId="10" fontId="26" fillId="0" borderId="0" xfId="5" applyNumberFormat="1" applyFont="1" applyFill="1" applyAlignment="1">
      <alignment horizontal="right"/>
    </xf>
    <xf numFmtId="10" fontId="27" fillId="0" borderId="0" xfId="5" applyNumberFormat="1" applyFont="1" applyFill="1" applyAlignment="1">
      <alignment horizontal="right"/>
    </xf>
    <xf numFmtId="3" fontId="28" fillId="2" borderId="0" xfId="6" applyNumberFormat="1" applyFont="1" applyFill="1"/>
    <xf numFmtId="3" fontId="29" fillId="2" borderId="0" xfId="6" applyNumberFormat="1" applyFont="1" applyFill="1"/>
    <xf numFmtId="0" fontId="13" fillId="2" borderId="0" xfId="4" applyFont="1" applyFill="1" applyAlignment="1">
      <alignment horizontal="right" readingOrder="2"/>
    </xf>
    <xf numFmtId="0" fontId="0" fillId="0" borderId="0" xfId="0" applyFill="1"/>
    <xf numFmtId="164" fontId="0" fillId="0" borderId="0" xfId="0" applyNumberFormat="1" applyFill="1"/>
    <xf numFmtId="167" fontId="0" fillId="0" borderId="0" xfId="0" applyNumberFormat="1" applyFill="1"/>
    <xf numFmtId="0" fontId="0" fillId="0" borderId="0" xfId="0" applyNumberFormat="1" applyFill="1"/>
    <xf numFmtId="2" fontId="0" fillId="0" borderId="0" xfId="0" applyNumberFormat="1" applyFill="1"/>
    <xf numFmtId="165" fontId="0" fillId="0" borderId="0" xfId="0" applyNumberFormat="1" applyFill="1"/>
    <xf numFmtId="14" fontId="0" fillId="0" borderId="0" xfId="0" applyNumberFormat="1" applyFill="1"/>
    <xf numFmtId="2" fontId="7" fillId="2" borderId="0" xfId="0" applyNumberFormat="1" applyFont="1" applyFill="1"/>
    <xf numFmtId="165" fontId="7" fillId="2" borderId="0" xfId="0" applyNumberFormat="1" applyFont="1" applyFill="1"/>
    <xf numFmtId="1" fontId="7" fillId="2" borderId="0" xfId="0" applyNumberFormat="1" applyFont="1" applyFill="1"/>
    <xf numFmtId="0" fontId="7" fillId="0" borderId="0" xfId="0" applyFont="1" applyFill="1" applyBorder="1"/>
    <xf numFmtId="0" fontId="7" fillId="0" borderId="0" xfId="0" applyFont="1" applyFill="1" applyBorder="1" applyAlignment="1">
      <alignment wrapText="1"/>
    </xf>
    <xf numFmtId="0" fontId="23" fillId="0" borderId="0" xfId="0" applyFont="1" applyFill="1"/>
    <xf numFmtId="0" fontId="23" fillId="0" borderId="0" xfId="0" applyNumberFormat="1" applyFont="1" applyFill="1"/>
    <xf numFmtId="2" fontId="23" fillId="0" borderId="0" xfId="0" applyNumberFormat="1" applyFont="1" applyFill="1"/>
    <xf numFmtId="165" fontId="23" fillId="0" borderId="0" xfId="0" applyNumberFormat="1" applyFont="1" applyFill="1"/>
    <xf numFmtId="0" fontId="0" fillId="0" borderId="0" xfId="0" applyFill="1" applyAlignment="1"/>
    <xf numFmtId="0" fontId="5" fillId="2" borderId="0" xfId="0" applyFont="1" applyFill="1" applyAlignment="1"/>
    <xf numFmtId="164" fontId="0" fillId="0" borderId="0" xfId="0" applyNumberFormat="1" applyFill="1" applyAlignment="1"/>
    <xf numFmtId="167" fontId="0" fillId="0" borderId="0" xfId="0" applyNumberFormat="1" applyFill="1" applyAlignment="1"/>
    <xf numFmtId="0" fontId="0" fillId="0" borderId="0" xfId="0" applyNumberFormat="1" applyFill="1" applyAlignment="1"/>
    <xf numFmtId="2" fontId="0" fillId="0" borderId="0" xfId="0" applyNumberFormat="1" applyFill="1" applyAlignment="1"/>
    <xf numFmtId="165" fontId="0" fillId="0" borderId="0" xfId="0" applyNumberFormat="1" applyFill="1" applyAlignment="1"/>
    <xf numFmtId="14" fontId="0" fillId="0" borderId="0" xfId="0" applyNumberFormat="1" applyFill="1" applyAlignment="1"/>
    <xf numFmtId="0" fontId="0" fillId="0" borderId="0" xfId="0" applyAlignment="1"/>
    <xf numFmtId="0" fontId="8" fillId="0" borderId="0" xfId="0" applyFont="1"/>
    <xf numFmtId="0" fontId="5" fillId="0" borderId="0" xfId="0" applyFont="1"/>
    <xf numFmtId="0" fontId="8" fillId="2" borderId="0" xfId="0" applyFont="1" applyFill="1" applyAlignment="1">
      <alignment horizontal="left"/>
    </xf>
    <xf numFmtId="0" fontId="0" fillId="0" borderId="0" xfId="0" applyAlignment="1">
      <alignment readingOrder="1"/>
    </xf>
    <xf numFmtId="0" fontId="7" fillId="2" borderId="0" xfId="0" applyFont="1" applyFill="1" applyAlignment="1">
      <alignment readingOrder="1"/>
    </xf>
    <xf numFmtId="0" fontId="7" fillId="2" borderId="0" xfId="0" applyFont="1" applyFill="1" applyBorder="1" applyAlignment="1">
      <alignment readingOrder="1"/>
    </xf>
    <xf numFmtId="164" fontId="0" fillId="0" borderId="0" xfId="0" applyNumberFormat="1" applyAlignment="1">
      <alignment readingOrder="1"/>
    </xf>
    <xf numFmtId="0" fontId="5" fillId="2" borderId="17" xfId="0" applyFont="1" applyFill="1" applyBorder="1" applyAlignment="1">
      <alignment readingOrder="1"/>
    </xf>
    <xf numFmtId="0" fontId="5" fillId="2" borderId="0" xfId="0" applyFont="1" applyFill="1" applyAlignment="1">
      <alignment horizontal="center" readingOrder="1"/>
    </xf>
    <xf numFmtId="0" fontId="5" fillId="2" borderId="0" xfId="0" applyFont="1" applyFill="1" applyBorder="1" applyAlignment="1">
      <alignment readingOrder="1"/>
    </xf>
    <xf numFmtId="0" fontId="5" fillId="2" borderId="0" xfId="0" applyFont="1" applyFill="1" applyBorder="1" applyAlignment="1">
      <alignment horizontal="center" readingOrder="1"/>
    </xf>
    <xf numFmtId="0" fontId="5" fillId="2" borderId="18" xfId="0" applyFont="1" applyFill="1" applyBorder="1" applyAlignment="1">
      <alignment horizontal="center" vertical="center" wrapText="1" readingOrder="1"/>
    </xf>
    <xf numFmtId="167" fontId="5" fillId="2" borderId="0" xfId="1" applyNumberFormat="1" applyFont="1" applyFill="1" applyAlignment="1">
      <alignment readingOrder="1"/>
    </xf>
    <xf numFmtId="0" fontId="5" fillId="2" borderId="0" xfId="0" applyNumberFormat="1" applyFont="1" applyFill="1" applyAlignment="1">
      <alignment readingOrder="1"/>
    </xf>
    <xf numFmtId="2" fontId="5" fillId="2" borderId="0" xfId="0" applyNumberFormat="1" applyFont="1" applyFill="1" applyAlignment="1">
      <alignment readingOrder="1"/>
    </xf>
    <xf numFmtId="2" fontId="5" fillId="2" borderId="0" xfId="0" applyNumberFormat="1" applyFont="1" applyFill="1" applyBorder="1" applyAlignment="1">
      <alignment readingOrder="1"/>
    </xf>
    <xf numFmtId="167" fontId="6" fillId="2" borderId="1" xfId="1" applyNumberFormat="1" applyFont="1" applyFill="1" applyBorder="1" applyAlignment="1">
      <alignment readingOrder="1"/>
    </xf>
    <xf numFmtId="2" fontId="6" fillId="2" borderId="1" xfId="0" applyNumberFormat="1" applyFont="1" applyFill="1" applyBorder="1" applyAlignment="1">
      <alignment readingOrder="1"/>
    </xf>
    <xf numFmtId="0" fontId="6" fillId="2" borderId="1" xfId="0" applyNumberFormat="1" applyFont="1" applyFill="1" applyBorder="1" applyAlignment="1">
      <alignment readingOrder="1"/>
    </xf>
    <xf numFmtId="0" fontId="5" fillId="2" borderId="0" xfId="0" applyFont="1" applyFill="1" applyAlignment="1">
      <alignment readingOrder="1"/>
    </xf>
    <xf numFmtId="167" fontId="6" fillId="2" borderId="0" xfId="1" applyNumberFormat="1" applyFont="1" applyFill="1" applyAlignment="1">
      <alignment readingOrder="1"/>
    </xf>
    <xf numFmtId="164" fontId="6" fillId="2" borderId="0" xfId="1" applyNumberFormat="1" applyFont="1" applyFill="1" applyAlignment="1">
      <alignment readingOrder="1"/>
    </xf>
    <xf numFmtId="0" fontId="6" fillId="2" borderId="0" xfId="0" applyFont="1" applyFill="1" applyAlignment="1">
      <alignment readingOrder="1"/>
    </xf>
    <xf numFmtId="2" fontId="6" fillId="2" borderId="0" xfId="0" applyNumberFormat="1" applyFont="1" applyFill="1" applyAlignment="1">
      <alignment readingOrder="1"/>
    </xf>
    <xf numFmtId="0" fontId="6" fillId="2" borderId="0" xfId="0" applyFont="1" applyFill="1" applyAlignment="1">
      <alignment horizontal="right" readingOrder="1"/>
    </xf>
    <xf numFmtId="167" fontId="5" fillId="2" borderId="0" xfId="1" applyNumberFormat="1" applyFont="1" applyFill="1" applyAlignment="1">
      <alignment horizontal="left" readingOrder="2"/>
    </xf>
    <xf numFmtId="167" fontId="6" fillId="2" borderId="1" xfId="1" applyNumberFormat="1" applyFont="1" applyFill="1" applyBorder="1" applyAlignment="1">
      <alignment horizontal="left" readingOrder="2"/>
    </xf>
    <xf numFmtId="0" fontId="5" fillId="2" borderId="18" xfId="0" applyFont="1" applyFill="1" applyBorder="1" applyAlignment="1">
      <alignment horizontal="center" wrapText="1" readingOrder="1"/>
    </xf>
    <xf numFmtId="0" fontId="22" fillId="0" borderId="0" xfId="0" applyFont="1" applyFill="1" applyBorder="1" applyAlignment="1">
      <alignment readingOrder="1"/>
    </xf>
    <xf numFmtId="0" fontId="15" fillId="0" borderId="0" xfId="0" applyFont="1" applyFill="1" applyBorder="1" applyAlignment="1">
      <alignment readingOrder="1"/>
    </xf>
    <xf numFmtId="0" fontId="13" fillId="0" borderId="0" xfId="4" applyFont="1" applyFill="1" applyBorder="1" applyAlignment="1">
      <alignment readingOrder="1"/>
    </xf>
    <xf numFmtId="0" fontId="13" fillId="0" borderId="0" xfId="4" applyFont="1" applyFill="1" applyBorder="1" applyAlignment="1">
      <alignment horizontal="center" vertical="center" readingOrder="1"/>
    </xf>
    <xf numFmtId="0" fontId="20" fillId="0" borderId="0" xfId="4" applyFont="1" applyBorder="1" applyAlignment="1">
      <alignment vertical="center" readingOrder="1"/>
    </xf>
    <xf numFmtId="0" fontId="0" fillId="0" borderId="0" xfId="0" applyFont="1" applyAlignment="1">
      <alignment readingOrder="1"/>
    </xf>
    <xf numFmtId="0" fontId="0" fillId="0" borderId="0" xfId="9" applyFont="1"/>
    <xf numFmtId="0" fontId="13" fillId="2" borderId="0" xfId="4" applyFont="1" applyFill="1" applyAlignment="1">
      <alignment horizontal="right" readingOrder="2"/>
    </xf>
    <xf numFmtId="0" fontId="13" fillId="2" borderId="0" xfId="12" applyFont="1" applyFill="1" applyBorder="1" applyAlignment="1">
      <alignment horizontal="right" readingOrder="2"/>
    </xf>
    <xf numFmtId="0" fontId="0" fillId="2" borderId="0" xfId="0" applyFill="1" applyAlignment="1">
      <alignment readingOrder="1"/>
    </xf>
    <xf numFmtId="0" fontId="13" fillId="0" borderId="0" xfId="12" applyFont="1" applyFill="1" applyBorder="1" applyAlignment="1">
      <alignment readingOrder="2"/>
    </xf>
    <xf numFmtId="0" fontId="36" fillId="2" borderId="0" xfId="12" applyFont="1" applyFill="1" applyBorder="1" applyAlignment="1">
      <alignment horizontal="right" readingOrder="2"/>
    </xf>
    <xf numFmtId="173" fontId="32" fillId="0" borderId="0" xfId="13" applyFont="1" applyFill="1" applyBorder="1" applyAlignment="1" applyProtection="1">
      <alignment horizontal="left" readingOrder="1"/>
    </xf>
    <xf numFmtId="173" fontId="32" fillId="0" borderId="0" xfId="13" applyFont="1" applyFill="1" applyBorder="1" applyAlignment="1" applyProtection="1">
      <alignment horizontal="left" indent="9"/>
    </xf>
    <xf numFmtId="0" fontId="37" fillId="0" borderId="0" xfId="0" applyFont="1" applyAlignment="1">
      <alignment horizontal="right" readingOrder="1"/>
    </xf>
    <xf numFmtId="0" fontId="0" fillId="0" borderId="3" xfId="0" applyBorder="1" applyAlignment="1">
      <alignment readingOrder="1"/>
    </xf>
    <xf numFmtId="0" fontId="31" fillId="0" borderId="2" xfId="6" applyFont="1" applyFill="1" applyBorder="1" applyAlignment="1">
      <alignment vertical="top"/>
    </xf>
    <xf numFmtId="0" fontId="7" fillId="0" borderId="0" xfId="0" applyFont="1" applyFill="1" applyAlignment="1">
      <alignment horizontal="left" readingOrder="1"/>
    </xf>
    <xf numFmtId="0" fontId="7" fillId="0" borderId="0" xfId="0" applyFont="1" applyFill="1" applyAlignment="1">
      <alignment horizontal="center" vertical="center" wrapText="1"/>
    </xf>
    <xf numFmtId="0" fontId="5" fillId="0" borderId="0" xfId="9" applyFont="1" applyFill="1"/>
    <xf numFmtId="0" fontId="7" fillId="2" borderId="0" xfId="0" applyFont="1" applyFill="1" applyAlignment="1">
      <alignment horizontal="left"/>
    </xf>
    <xf numFmtId="0" fontId="7" fillId="2" borderId="0" xfId="0" applyFont="1" applyFill="1" applyAlignment="1">
      <alignment horizontal="center"/>
    </xf>
    <xf numFmtId="0" fontId="8" fillId="2" borderId="0" xfId="0" applyFont="1" applyFill="1" applyAlignment="1">
      <alignment horizontal="center"/>
    </xf>
    <xf numFmtId="0" fontId="5" fillId="2" borderId="17" xfId="0" applyFont="1" applyFill="1" applyBorder="1" applyAlignment="1">
      <alignment horizontal="center" readingOrder="1"/>
    </xf>
    <xf numFmtId="0" fontId="7" fillId="2" borderId="0" xfId="0" applyFont="1" applyFill="1" applyAlignment="1">
      <alignment horizontal="left" readingOrder="1"/>
    </xf>
    <xf numFmtId="0" fontId="7" fillId="0" borderId="0" xfId="0" applyFont="1" applyFill="1" applyBorder="1" applyAlignment="1">
      <alignment horizontal="center" readingOrder="1"/>
    </xf>
    <xf numFmtId="0" fontId="0" fillId="0" borderId="0" xfId="0" applyAlignment="1"/>
    <xf numFmtId="0" fontId="31" fillId="0" borderId="2" xfId="14" applyFont="1" applyFill="1" applyBorder="1" applyAlignment="1">
      <alignment horizontal="center" wrapText="1"/>
    </xf>
    <xf numFmtId="0" fontId="31" fillId="0" borderId="2" xfId="15" applyFont="1" applyFill="1" applyBorder="1" applyAlignment="1">
      <alignment horizontal="center" wrapText="1"/>
    </xf>
    <xf numFmtId="0" fontId="31" fillId="0" borderId="2" xfId="6" applyFont="1" applyFill="1" applyBorder="1" applyAlignment="1">
      <alignment horizontal="center" wrapText="1"/>
    </xf>
    <xf numFmtId="0" fontId="5" fillId="0" borderId="0" xfId="0" applyFont="1" applyBorder="1" applyAlignment="1"/>
    <xf numFmtId="0" fontId="5" fillId="0" borderId="0" xfId="0" applyFont="1" applyAlignment="1"/>
    <xf numFmtId="0" fontId="31" fillId="0" borderId="2" xfId="0" applyFont="1" applyFill="1" applyBorder="1" applyAlignment="1">
      <alignment horizontal="center" vertical="center" wrapText="1" readingOrder="1"/>
    </xf>
    <xf numFmtId="0" fontId="31" fillId="0" borderId="8" xfId="4" applyFont="1" applyFill="1" applyBorder="1" applyAlignment="1">
      <alignment horizontal="center" vertical="center" wrapText="1" readingOrder="1"/>
    </xf>
    <xf numFmtId="0" fontId="5" fillId="2" borderId="0" xfId="0" applyFont="1" applyFill="1"/>
    <xf numFmtId="167" fontId="8" fillId="2" borderId="0" xfId="1" applyNumberFormat="1" applyFont="1" applyFill="1" applyAlignment="1">
      <alignment horizontal="center" vertical="center"/>
    </xf>
    <xf numFmtId="0" fontId="12" fillId="0" borderId="0" xfId="16" applyFont="1" applyFill="1" applyBorder="1" applyAlignment="1">
      <alignment horizontal="left" readingOrder="1"/>
    </xf>
    <xf numFmtId="0" fontId="31" fillId="0" borderId="0" xfId="16" applyFont="1" applyFill="1" applyBorder="1" applyAlignment="1">
      <alignment horizontal="left" wrapText="1" readingOrder="1"/>
    </xf>
    <xf numFmtId="0" fontId="40" fillId="0" borderId="0" xfId="16" applyFont="1" applyFill="1" applyBorder="1" applyAlignment="1">
      <alignment horizontal="left" wrapText="1" readingOrder="1"/>
    </xf>
    <xf numFmtId="0" fontId="31" fillId="0" borderId="0" xfId="6" applyFont="1" applyFill="1" applyBorder="1" applyAlignment="1">
      <alignment horizontal="right" wrapText="1"/>
    </xf>
    <xf numFmtId="0" fontId="12" fillId="0" borderId="0" xfId="16" applyFont="1" applyFill="1" applyBorder="1" applyAlignment="1">
      <alignment horizontal="left" wrapText="1" readingOrder="1"/>
    </xf>
    <xf numFmtId="0" fontId="31" fillId="0" borderId="0" xfId="16" applyFont="1" applyFill="1" applyAlignment="1">
      <alignment horizontal="left" readingOrder="1"/>
    </xf>
    <xf numFmtId="0" fontId="12" fillId="0" borderId="1" xfId="16" applyFont="1" applyFill="1" applyBorder="1" applyAlignment="1">
      <alignment horizontal="left" wrapText="1" readingOrder="1"/>
    </xf>
    <xf numFmtId="0" fontId="17" fillId="0" borderId="0" xfId="16" applyFont="1" applyFill="1" applyBorder="1" applyAlignment="1">
      <alignment horizontal="left" readingOrder="1"/>
    </xf>
    <xf numFmtId="0" fontId="36" fillId="2" borderId="0" xfId="6" applyFont="1" applyFill="1" applyBorder="1" applyAlignment="1">
      <alignment horizontal="right" wrapText="1" readingOrder="2"/>
    </xf>
    <xf numFmtId="0" fontId="13" fillId="0" borderId="0" xfId="16" applyFont="1" applyBorder="1" applyAlignment="1">
      <alignment horizontal="left" readingOrder="1"/>
    </xf>
    <xf numFmtId="0" fontId="5" fillId="2" borderId="3" xfId="0" applyFont="1" applyFill="1" applyBorder="1" applyAlignment="1">
      <alignment horizontal="center" vertical="center"/>
    </xf>
    <xf numFmtId="0" fontId="5" fillId="2" borderId="3" xfId="0" applyFont="1" applyFill="1" applyBorder="1"/>
    <xf numFmtId="0" fontId="5" fillId="2" borderId="4" xfId="0" applyFont="1" applyFill="1" applyBorder="1"/>
    <xf numFmtId="0" fontId="5" fillId="2" borderId="0" xfId="0" applyFont="1" applyFill="1" applyBorder="1"/>
    <xf numFmtId="0" fontId="6" fillId="0" borderId="0" xfId="0" applyFont="1" applyFill="1"/>
    <xf numFmtId="167" fontId="5" fillId="0" borderId="0" xfId="1" applyNumberFormat="1" applyFont="1" applyFill="1"/>
    <xf numFmtId="167" fontId="6" fillId="0" borderId="0" xfId="1" applyNumberFormat="1" applyFont="1" applyFill="1"/>
    <xf numFmtId="0" fontId="5" fillId="0" borderId="0" xfId="0" applyFont="1" applyFill="1"/>
    <xf numFmtId="0" fontId="41" fillId="0" borderId="0" xfId="0" applyFont="1" applyFill="1"/>
    <xf numFmtId="0" fontId="13" fillId="2" borderId="0" xfId="4" applyFont="1" applyFill="1" applyBorder="1" applyAlignment="1">
      <alignment horizontal="left" readingOrder="1"/>
    </xf>
    <xf numFmtId="0" fontId="15" fillId="4" borderId="0" xfId="0" applyFont="1" applyFill="1" applyBorder="1"/>
    <xf numFmtId="0" fontId="31" fillId="2" borderId="2" xfId="18" applyFont="1" applyFill="1" applyBorder="1" applyAlignment="1">
      <alignment horizontal="center" wrapText="1" readingOrder="1"/>
    </xf>
    <xf numFmtId="0" fontId="31" fillId="2" borderId="0" xfId="18" applyFont="1" applyFill="1" applyBorder="1" applyAlignment="1">
      <alignment horizontal="center" wrapText="1" readingOrder="1"/>
    </xf>
    <xf numFmtId="0" fontId="31" fillId="2" borderId="0" xfId="18" applyFont="1" applyFill="1" applyBorder="1" applyAlignment="1">
      <alignment horizontal="left" readingOrder="1"/>
    </xf>
    <xf numFmtId="0" fontId="31" fillId="2" borderId="0" xfId="18" applyFont="1" applyFill="1" applyBorder="1" applyAlignment="1">
      <alignment horizontal="left" wrapText="1" readingOrder="1"/>
    </xf>
    <xf numFmtId="0" fontId="12" fillId="2" borderId="1" xfId="18" applyFont="1" applyFill="1" applyBorder="1" applyAlignment="1">
      <alignment horizontal="left" wrapText="1" readingOrder="1"/>
    </xf>
    <xf numFmtId="0" fontId="5" fillId="4" borderId="0" xfId="0" applyFont="1" applyFill="1" applyBorder="1"/>
    <xf numFmtId="0" fontId="31" fillId="4" borderId="0" xfId="3" applyFont="1" applyFill="1" applyBorder="1"/>
    <xf numFmtId="0" fontId="31" fillId="4" borderId="0" xfId="3" applyFont="1" applyFill="1" applyBorder="1" applyAlignment="1">
      <alignment horizontal="center"/>
    </xf>
    <xf numFmtId="0" fontId="31" fillId="4" borderId="0" xfId="3" applyFont="1" applyFill="1" applyBorder="1" applyAlignment="1"/>
    <xf numFmtId="0" fontId="31" fillId="4" borderId="0" xfId="3" applyFont="1" applyFill="1" applyBorder="1" applyAlignment="1">
      <alignment wrapText="1"/>
    </xf>
    <xf numFmtId="0" fontId="31" fillId="2" borderId="0" xfId="3" applyFont="1" applyFill="1" applyBorder="1" applyAlignment="1">
      <alignment horizontal="right" wrapText="1" readingOrder="2"/>
    </xf>
    <xf numFmtId="0" fontId="31" fillId="2" borderId="0" xfId="3" applyFont="1" applyFill="1" applyBorder="1" applyAlignment="1">
      <alignment horizontal="center" wrapText="1"/>
    </xf>
    <xf numFmtId="0" fontId="31" fillId="2" borderId="0" xfId="3" applyFont="1" applyFill="1" applyBorder="1"/>
    <xf numFmtId="3" fontId="31" fillId="2" borderId="0" xfId="3" applyNumberFormat="1" applyFont="1" applyFill="1" applyBorder="1" applyAlignment="1">
      <alignment horizontal="center"/>
    </xf>
    <xf numFmtId="3" fontId="31" fillId="4" borderId="0" xfId="3" applyNumberFormat="1" applyFont="1" applyFill="1" applyBorder="1" applyAlignment="1">
      <alignment horizontal="center"/>
    </xf>
    <xf numFmtId="3" fontId="12" fillId="4" borderId="0" xfId="3" applyNumberFormat="1" applyFont="1" applyFill="1" applyBorder="1" applyAlignment="1">
      <alignment horizontal="center"/>
    </xf>
    <xf numFmtId="0" fontId="42" fillId="4" borderId="0" xfId="0" applyFont="1" applyFill="1" applyBorder="1"/>
    <xf numFmtId="0" fontId="12" fillId="2" borderId="0" xfId="3" applyFont="1" applyFill="1" applyBorder="1"/>
    <xf numFmtId="2" fontId="12" fillId="4" borderId="0" xfId="3" applyNumberFormat="1" applyFont="1" applyFill="1" applyBorder="1" applyAlignment="1">
      <alignment horizontal="right"/>
    </xf>
    <xf numFmtId="168" fontId="12" fillId="4" borderId="0" xfId="3" applyNumberFormat="1" applyFont="1" applyFill="1" applyBorder="1" applyAlignment="1">
      <alignment horizontal="right" wrapText="1"/>
    </xf>
    <xf numFmtId="168" fontId="12" fillId="4" borderId="0" xfId="3" applyNumberFormat="1" applyFont="1" applyFill="1" applyBorder="1"/>
    <xf numFmtId="2" fontId="12" fillId="4" borderId="0" xfId="5" applyNumberFormat="1" applyFont="1" applyFill="1" applyBorder="1"/>
    <xf numFmtId="2" fontId="12" fillId="4" borderId="0" xfId="5" applyNumberFormat="1" applyFont="1" applyFill="1" applyBorder="1" applyAlignment="1">
      <alignment wrapText="1"/>
    </xf>
    <xf numFmtId="0" fontId="12" fillId="4" borderId="0" xfId="3" applyFont="1" applyFill="1" applyBorder="1" applyAlignment="1">
      <alignment horizontal="right" wrapText="1"/>
    </xf>
    <xf numFmtId="0" fontId="5" fillId="4" borderId="0" xfId="0" applyFont="1" applyFill="1" applyBorder="1" applyAlignment="1">
      <alignment horizontal="left"/>
    </xf>
    <xf numFmtId="0" fontId="31" fillId="4" borderId="0" xfId="3" applyFont="1" applyFill="1" applyBorder="1" applyAlignment="1">
      <alignment horizontal="center" wrapText="1"/>
    </xf>
    <xf numFmtId="0" fontId="31" fillId="4" borderId="0" xfId="4" applyNumberFormat="1" applyFont="1" applyFill="1" applyBorder="1" applyAlignment="1">
      <alignment horizontal="center" wrapText="1"/>
    </xf>
    <xf numFmtId="3" fontId="31" fillId="4" borderId="0" xfId="3" applyNumberFormat="1" applyFont="1" applyFill="1" applyBorder="1" applyAlignment="1">
      <alignment horizontal="center" wrapText="1"/>
    </xf>
    <xf numFmtId="3" fontId="12" fillId="4" borderId="0" xfId="3" applyNumberFormat="1" applyFont="1" applyFill="1" applyBorder="1" applyAlignment="1">
      <alignment horizontal="center" wrapText="1"/>
    </xf>
    <xf numFmtId="0" fontId="5" fillId="2" borderId="0" xfId="0" applyFont="1" applyFill="1" applyBorder="1" applyAlignment="1">
      <alignment wrapText="1"/>
    </xf>
    <xf numFmtId="0" fontId="6" fillId="0" borderId="0" xfId="0" applyFont="1"/>
    <xf numFmtId="0" fontId="31" fillId="2" borderId="0" xfId="4" applyFont="1" applyFill="1" applyAlignment="1">
      <alignment horizontal="center"/>
    </xf>
    <xf numFmtId="0" fontId="31" fillId="2" borderId="0" xfId="4" applyNumberFormat="1" applyFont="1" applyFill="1" applyBorder="1" applyAlignment="1">
      <alignment horizontal="center" readingOrder="2"/>
    </xf>
    <xf numFmtId="0" fontId="31" fillId="2" borderId="0" xfId="4" applyFont="1" applyFill="1" applyBorder="1" applyAlignment="1">
      <alignment horizontal="center"/>
    </xf>
    <xf numFmtId="0" fontId="31" fillId="2" borderId="2" xfId="4" applyNumberFormat="1" applyFont="1" applyFill="1" applyBorder="1" applyAlignment="1">
      <alignment horizontal="center"/>
    </xf>
    <xf numFmtId="0" fontId="31" fillId="2" borderId="0" xfId="0" applyFont="1" applyFill="1" applyBorder="1" applyAlignment="1">
      <alignment horizontal="left"/>
    </xf>
    <xf numFmtId="0" fontId="12" fillId="2" borderId="0" xfId="0" applyFont="1" applyFill="1" applyBorder="1" applyAlignment="1">
      <alignment horizontal="left"/>
    </xf>
    <xf numFmtId="0" fontId="12" fillId="2" borderId="0" xfId="0" applyFont="1" applyFill="1" applyBorder="1" applyAlignment="1"/>
    <xf numFmtId="0" fontId="40" fillId="2" borderId="0" xfId="0" applyFont="1" applyFill="1" applyBorder="1" applyAlignment="1">
      <alignment horizontal="left" indent="1"/>
    </xf>
    <xf numFmtId="0" fontId="31" fillId="2" borderId="0" xfId="0" applyFont="1" applyFill="1" applyBorder="1" applyAlignment="1">
      <alignment horizontal="left" readingOrder="1"/>
    </xf>
    <xf numFmtId="0" fontId="31" fillId="2" borderId="0" xfId="0" applyFont="1" applyFill="1" applyBorder="1" applyAlignment="1">
      <alignment horizontal="left" indent="10" readingOrder="1"/>
    </xf>
    <xf numFmtId="0" fontId="31" fillId="2" borderId="0" xfId="0" applyFont="1" applyFill="1" applyBorder="1" applyAlignment="1">
      <alignment horizontal="left" wrapText="1" indent="10" readingOrder="1"/>
    </xf>
    <xf numFmtId="0" fontId="12" fillId="2" borderId="0" xfId="0" applyFont="1" applyFill="1"/>
    <xf numFmtId="0" fontId="12" fillId="2" borderId="1" xfId="0" applyFont="1" applyFill="1" applyBorder="1" applyAlignment="1">
      <alignment wrapText="1"/>
    </xf>
    <xf numFmtId="0" fontId="15" fillId="2" borderId="0" xfId="0" applyFont="1" applyFill="1" applyBorder="1"/>
    <xf numFmtId="0" fontId="31" fillId="4" borderId="1" xfId="3" applyFont="1" applyFill="1" applyBorder="1"/>
    <xf numFmtId="0" fontId="31" fillId="4" borderId="1" xfId="3" applyFont="1" applyFill="1" applyBorder="1" applyAlignment="1">
      <alignment horizontal="center"/>
    </xf>
    <xf numFmtId="0" fontId="31" fillId="4" borderId="2" xfId="3" applyFont="1" applyFill="1" applyBorder="1" applyAlignment="1"/>
    <xf numFmtId="0" fontId="31" fillId="4" borderId="1" xfId="3" applyFont="1" applyFill="1" applyBorder="1" applyAlignment="1">
      <alignment wrapText="1"/>
    </xf>
    <xf numFmtId="17" fontId="31" fillId="4" borderId="2" xfId="4" applyNumberFormat="1" applyFont="1" applyFill="1" applyBorder="1" applyAlignment="1">
      <alignment horizontal="center" wrapText="1"/>
    </xf>
    <xf numFmtId="0" fontId="31" fillId="2" borderId="2" xfId="3" applyFont="1" applyFill="1" applyBorder="1" applyAlignment="1">
      <alignment horizontal="center" wrapText="1"/>
    </xf>
    <xf numFmtId="0" fontId="31" fillId="4" borderId="2" xfId="3" applyFont="1" applyFill="1" applyBorder="1" applyAlignment="1">
      <alignment horizontal="right" wrapText="1" readingOrder="2"/>
    </xf>
    <xf numFmtId="0" fontId="31" fillId="4" borderId="2" xfId="3" applyFont="1" applyFill="1" applyBorder="1" applyAlignment="1">
      <alignment horizontal="center" wrapText="1"/>
    </xf>
    <xf numFmtId="4" fontId="31" fillId="4" borderId="0" xfId="3" applyNumberFormat="1" applyFont="1" applyFill="1" applyBorder="1" applyAlignment="1">
      <alignment horizontal="center" wrapText="1"/>
    </xf>
    <xf numFmtId="4" fontId="12" fillId="4" borderId="0" xfId="3" applyNumberFormat="1" applyFont="1" applyFill="1" applyBorder="1" applyAlignment="1">
      <alignment horizontal="center" wrapText="1"/>
    </xf>
    <xf numFmtId="4" fontId="12" fillId="4" borderId="0" xfId="3" applyNumberFormat="1" applyFont="1" applyFill="1" applyBorder="1" applyAlignment="1">
      <alignment horizontal="center"/>
    </xf>
    <xf numFmtId="4" fontId="12" fillId="4" borderId="1" xfId="3" applyNumberFormat="1" applyFont="1" applyFill="1" applyBorder="1" applyAlignment="1">
      <alignment horizontal="center"/>
    </xf>
    <xf numFmtId="4" fontId="12" fillId="4" borderId="1" xfId="3" applyNumberFormat="1" applyFont="1" applyFill="1" applyBorder="1" applyAlignment="1">
      <alignment horizontal="center" wrapText="1"/>
    </xf>
    <xf numFmtId="3" fontId="12" fillId="4" borderId="1" xfId="3" applyNumberFormat="1" applyFont="1" applyFill="1" applyBorder="1" applyAlignment="1">
      <alignment horizontal="center"/>
    </xf>
    <xf numFmtId="0" fontId="12" fillId="4" borderId="0" xfId="3" applyFont="1" applyFill="1" applyBorder="1"/>
    <xf numFmtId="0" fontId="31" fillId="4" borderId="2" xfId="3" applyFont="1" applyFill="1" applyBorder="1" applyAlignment="1">
      <alignment horizontal="center"/>
    </xf>
    <xf numFmtId="0" fontId="31" fillId="4" borderId="1" xfId="3" applyFont="1" applyFill="1" applyBorder="1" applyAlignment="1">
      <alignment horizontal="right" wrapText="1" readingOrder="2"/>
    </xf>
    <xf numFmtId="0" fontId="31" fillId="4" borderId="1" xfId="3" applyFont="1" applyFill="1" applyBorder="1" applyAlignment="1">
      <alignment horizontal="center" wrapText="1"/>
    </xf>
    <xf numFmtId="0" fontId="31" fillId="4" borderId="1" xfId="4" applyNumberFormat="1" applyFont="1" applyFill="1" applyBorder="1" applyAlignment="1">
      <alignment horizontal="center" wrapText="1"/>
    </xf>
    <xf numFmtId="3" fontId="12" fillId="4" borderId="1" xfId="3" applyNumberFormat="1" applyFont="1" applyFill="1" applyBorder="1" applyAlignment="1">
      <alignment horizontal="center" wrapText="1"/>
    </xf>
    <xf numFmtId="0" fontId="31" fillId="4" borderId="0" xfId="4" applyFont="1" applyFill="1" applyBorder="1" applyAlignment="1">
      <alignment horizontal="right" readingOrder="2"/>
    </xf>
    <xf numFmtId="0" fontId="7" fillId="2" borderId="0" xfId="0" applyFont="1" applyFill="1" applyBorder="1" applyAlignment="1">
      <alignment horizontal="left"/>
    </xf>
    <xf numFmtId="0" fontId="7" fillId="2" borderId="0" xfId="0" applyFont="1" applyFill="1" applyBorder="1" applyAlignment="1">
      <alignment horizontal="center" readingOrder="1"/>
    </xf>
    <xf numFmtId="0" fontId="5" fillId="2" borderId="2" xfId="19" applyFont="1" applyFill="1" applyBorder="1" applyAlignment="1">
      <alignment horizontal="center" wrapText="1"/>
    </xf>
    <xf numFmtId="0" fontId="5" fillId="2" borderId="1" xfId="0" applyFont="1" applyFill="1" applyBorder="1" applyAlignment="1">
      <alignment readingOrder="1"/>
    </xf>
    <xf numFmtId="0" fontId="5" fillId="2" borderId="1" xfId="6" applyFont="1" applyFill="1" applyBorder="1" applyAlignment="1">
      <alignment horizontal="center" vertical="center" wrapText="1" readingOrder="1"/>
    </xf>
    <xf numFmtId="0" fontId="5" fillId="2" borderId="1" xfId="0" applyFont="1" applyFill="1" applyBorder="1" applyAlignment="1">
      <alignment horizontal="center" vertical="center" wrapText="1" readingOrder="1"/>
    </xf>
    <xf numFmtId="167" fontId="5" fillId="2" borderId="0" xfId="1" applyNumberFormat="1" applyFont="1" applyFill="1" applyBorder="1" applyAlignment="1">
      <alignment horizontal="left" readingOrder="1"/>
    </xf>
    <xf numFmtId="167" fontId="5" fillId="2" borderId="0" xfId="1" applyNumberFormat="1" applyFont="1" applyFill="1" applyBorder="1" applyAlignment="1">
      <alignment horizontal="center" vertical="center" readingOrder="1"/>
    </xf>
    <xf numFmtId="167" fontId="5" fillId="2" borderId="0" xfId="1" applyNumberFormat="1" applyFont="1" applyFill="1" applyBorder="1" applyAlignment="1">
      <alignment readingOrder="1"/>
    </xf>
    <xf numFmtId="0" fontId="6" fillId="2" borderId="0" xfId="0" applyFont="1" applyFill="1" applyAlignment="1">
      <alignment horizontal="left" wrapText="1" readingOrder="1"/>
    </xf>
    <xf numFmtId="0" fontId="5" fillId="2" borderId="16" xfId="0" applyFont="1" applyFill="1" applyBorder="1" applyAlignment="1">
      <alignment vertical="center" wrapText="1" readingOrder="1"/>
    </xf>
    <xf numFmtId="17" fontId="5" fillId="2" borderId="16" xfId="0" applyNumberFormat="1" applyFont="1" applyFill="1" applyBorder="1" applyAlignment="1">
      <alignment horizontal="center" vertical="center" wrapText="1" readingOrder="1"/>
    </xf>
    <xf numFmtId="0" fontId="5" fillId="2" borderId="16" xfId="0" applyFont="1" applyFill="1" applyBorder="1" applyAlignment="1">
      <alignment horizontal="center" vertical="center" wrapText="1" readingOrder="1"/>
    </xf>
    <xf numFmtId="0" fontId="5" fillId="2" borderId="0" xfId="0" applyFont="1" applyFill="1" applyBorder="1" applyAlignment="1">
      <alignment horizontal="center" vertical="center" wrapText="1" readingOrder="1"/>
    </xf>
    <xf numFmtId="0" fontId="31" fillId="2" borderId="18" xfId="0" applyFont="1" applyFill="1" applyBorder="1" applyAlignment="1">
      <alignment wrapText="1" readingOrder="1"/>
    </xf>
    <xf numFmtId="0" fontId="31" fillId="2" borderId="18" xfId="0" applyFont="1" applyFill="1" applyBorder="1" applyAlignment="1">
      <alignment horizontal="center" wrapText="1" readingOrder="1"/>
    </xf>
    <xf numFmtId="0" fontId="12" fillId="2" borderId="0" xfId="0" applyFont="1" applyFill="1" applyBorder="1" applyAlignment="1">
      <alignment horizontal="left" readingOrder="1"/>
    </xf>
    <xf numFmtId="0" fontId="31" fillId="2" borderId="0" xfId="0" applyFont="1" applyFill="1" applyBorder="1" applyAlignment="1">
      <alignment horizontal="center" vertical="center" wrapText="1" readingOrder="1"/>
    </xf>
    <xf numFmtId="0" fontId="12" fillId="2" borderId="16" xfId="4" applyFont="1" applyFill="1" applyBorder="1" applyAlignment="1">
      <alignment horizontal="center" vertical="center" wrapText="1" readingOrder="1"/>
    </xf>
    <xf numFmtId="0" fontId="31" fillId="2" borderId="9" xfId="4" applyFont="1" applyFill="1" applyBorder="1" applyAlignment="1">
      <alignment horizontal="center" vertical="center" readingOrder="1"/>
    </xf>
    <xf numFmtId="0" fontId="31" fillId="2" borderId="8" xfId="4" applyFont="1" applyFill="1" applyBorder="1" applyAlignment="1">
      <alignment horizontal="center" vertical="center" readingOrder="1"/>
    </xf>
    <xf numFmtId="0" fontId="31" fillId="2" borderId="8" xfId="4" applyFont="1" applyFill="1" applyBorder="1" applyAlignment="1">
      <alignment horizontal="center" vertical="center" wrapText="1" readingOrder="1"/>
    </xf>
    <xf numFmtId="0" fontId="31" fillId="2" borderId="8" xfId="4" applyFont="1" applyFill="1" applyBorder="1" applyAlignment="1">
      <alignment horizontal="center" vertical="center" wrapText="1"/>
    </xf>
    <xf numFmtId="0" fontId="12" fillId="2" borderId="8" xfId="4" applyFont="1" applyFill="1" applyBorder="1" applyAlignment="1">
      <alignment horizontal="center" wrapText="1" readingOrder="1"/>
    </xf>
    <xf numFmtId="0" fontId="12" fillId="3" borderId="0" xfId="4" applyFont="1" applyFill="1" applyBorder="1" applyAlignment="1">
      <alignment horizontal="right"/>
    </xf>
    <xf numFmtId="2" fontId="31" fillId="3" borderId="0" xfId="4" applyNumberFormat="1" applyFont="1" applyFill="1" applyBorder="1" applyAlignment="1">
      <alignment horizontal="center"/>
    </xf>
    <xf numFmtId="165" fontId="31" fillId="3" borderId="0" xfId="4" applyNumberFormat="1" applyFont="1" applyFill="1" applyBorder="1" applyAlignment="1">
      <alignment horizontal="center"/>
    </xf>
    <xf numFmtId="0" fontId="5" fillId="2" borderId="0" xfId="0" applyFont="1" applyFill="1" applyAlignment="1">
      <alignment horizontal="center"/>
    </xf>
    <xf numFmtId="2" fontId="5" fillId="2" borderId="0" xfId="0" applyNumberFormat="1" applyFont="1" applyFill="1" applyAlignment="1">
      <alignment horizontal="center"/>
    </xf>
    <xf numFmtId="0" fontId="42" fillId="2" borderId="0" xfId="0" applyFont="1" applyFill="1" applyBorder="1" applyAlignment="1">
      <alignment readingOrder="1"/>
    </xf>
    <xf numFmtId="0" fontId="43" fillId="2" borderId="0" xfId="0" applyFont="1" applyFill="1" applyBorder="1" applyAlignment="1">
      <alignment readingOrder="1"/>
    </xf>
    <xf numFmtId="0" fontId="31" fillId="2" borderId="1" xfId="4" applyFont="1" applyFill="1" applyBorder="1" applyAlignment="1">
      <alignment horizontal="center" vertical="center" readingOrder="1"/>
    </xf>
    <xf numFmtId="0" fontId="31" fillId="4" borderId="0" xfId="4" applyFont="1" applyFill="1" applyBorder="1" applyAlignment="1">
      <alignment horizontal="center" vertical="center" readingOrder="1"/>
    </xf>
    <xf numFmtId="0" fontId="31" fillId="4" borderId="1" xfId="4" applyFont="1" applyFill="1" applyBorder="1" applyAlignment="1">
      <alignment horizontal="center" vertical="center" readingOrder="1"/>
    </xf>
    <xf numFmtId="0" fontId="31" fillId="2" borderId="2" xfId="4" applyFont="1" applyFill="1" applyBorder="1" applyAlignment="1">
      <alignment horizontal="center" vertical="center" wrapText="1" readingOrder="1"/>
    </xf>
    <xf numFmtId="0" fontId="31" fillId="4" borderId="0" xfId="4" applyFont="1" applyFill="1" applyBorder="1" applyAlignment="1">
      <alignment horizontal="center" vertical="center" wrapText="1" readingOrder="1"/>
    </xf>
    <xf numFmtId="167" fontId="31" fillId="4" borderId="0" xfId="1" applyNumberFormat="1" applyFont="1" applyFill="1" applyBorder="1" applyAlignment="1">
      <alignment horizontal="center" vertical="center" wrapText="1" readingOrder="1"/>
    </xf>
    <xf numFmtId="167" fontId="31" fillId="4" borderId="0" xfId="1" applyNumberFormat="1" applyFont="1" applyFill="1" applyBorder="1" applyAlignment="1">
      <alignment horizontal="center" vertical="center" readingOrder="1"/>
    </xf>
    <xf numFmtId="167" fontId="31" fillId="4" borderId="0" xfId="1" applyNumberFormat="1" applyFont="1" applyFill="1" applyBorder="1" applyAlignment="1">
      <alignment vertical="center" readingOrder="1"/>
    </xf>
    <xf numFmtId="165" fontId="31" fillId="4" borderId="0" xfId="4" applyNumberFormat="1" applyFont="1" applyFill="1" applyBorder="1" applyAlignment="1">
      <alignment horizontal="center" vertical="center" wrapText="1" readingOrder="1"/>
    </xf>
    <xf numFmtId="165" fontId="31" fillId="4" borderId="0" xfId="4" applyNumberFormat="1" applyFont="1" applyFill="1" applyBorder="1" applyAlignment="1">
      <alignment horizontal="center" vertical="center" readingOrder="1"/>
    </xf>
    <xf numFmtId="165" fontId="31" fillId="4" borderId="0" xfId="4" applyNumberFormat="1" applyFont="1" applyFill="1" applyBorder="1" applyAlignment="1">
      <alignment vertical="center" readingOrder="1"/>
    </xf>
    <xf numFmtId="0" fontId="31" fillId="2" borderId="2" xfId="6" applyFont="1" applyFill="1" applyBorder="1" applyAlignment="1">
      <alignment horizontal="center" vertical="center" wrapText="1" readingOrder="1"/>
    </xf>
    <xf numFmtId="0" fontId="31" fillId="2" borderId="0" xfId="6" applyFont="1" applyFill="1" applyBorder="1" applyAlignment="1">
      <alignment horizontal="center" vertical="center" wrapText="1" readingOrder="1"/>
    </xf>
    <xf numFmtId="0" fontId="31" fillId="2" borderId="0" xfId="7" applyFont="1" applyFill="1" applyBorder="1" applyAlignment="1" applyProtection="1">
      <alignment horizontal="left" readingOrder="1"/>
    </xf>
    <xf numFmtId="3" fontId="31" fillId="2" borderId="0" xfId="7" applyNumberFormat="1" applyFont="1" applyFill="1" applyBorder="1" applyAlignment="1" applyProtection="1">
      <alignment horizontal="left" readingOrder="1"/>
    </xf>
    <xf numFmtId="0" fontId="12" fillId="2" borderId="0" xfId="4" applyFont="1" applyFill="1" applyBorder="1" applyAlignment="1">
      <alignment horizontal="left" vertical="center" wrapText="1" readingOrder="1"/>
    </xf>
    <xf numFmtId="0" fontId="31" fillId="2" borderId="0" xfId="7" applyFont="1" applyFill="1" applyBorder="1" applyAlignment="1" applyProtection="1">
      <alignment horizontal="left" wrapText="1" readingOrder="1"/>
    </xf>
    <xf numFmtId="0" fontId="31" fillId="2" borderId="0" xfId="4" applyFont="1" applyFill="1" applyBorder="1" applyAlignment="1">
      <alignment horizontal="left" vertical="center" wrapText="1" readingOrder="1"/>
    </xf>
    <xf numFmtId="0" fontId="31" fillId="2" borderId="0" xfId="6" applyFont="1" applyFill="1" applyBorder="1" applyAlignment="1">
      <alignment horizontal="left" vertical="center" wrapText="1" readingOrder="1"/>
    </xf>
    <xf numFmtId="0" fontId="12" fillId="2" borderId="1" xfId="6" applyFont="1" applyFill="1" applyBorder="1" applyAlignment="1">
      <alignment horizontal="left" vertical="center" wrapText="1" readingOrder="1"/>
    </xf>
    <xf numFmtId="0" fontId="31" fillId="2" borderId="2" xfId="4" applyFont="1" applyFill="1" applyBorder="1" applyAlignment="1">
      <alignment horizontal="center" vertical="center" readingOrder="1"/>
    </xf>
    <xf numFmtId="0" fontId="31" fillId="2" borderId="0" xfId="4" applyFont="1" applyFill="1" applyBorder="1" applyAlignment="1">
      <alignment horizontal="center" vertical="center" wrapText="1" readingOrder="1"/>
    </xf>
    <xf numFmtId="169" fontId="31" fillId="4" borderId="5" xfId="1" applyNumberFormat="1" applyFont="1" applyFill="1" applyBorder="1" applyAlignment="1">
      <alignment horizontal="center" readingOrder="1"/>
    </xf>
    <xf numFmtId="170" fontId="31" fillId="4" borderId="5" xfId="1" applyNumberFormat="1" applyFont="1" applyFill="1" applyBorder="1" applyAlignment="1">
      <alignment horizontal="center" readingOrder="1"/>
    </xf>
    <xf numFmtId="170" fontId="5" fillId="4" borderId="0" xfId="1" applyNumberFormat="1" applyFont="1" applyFill="1" applyBorder="1" applyAlignment="1">
      <alignment readingOrder="1"/>
    </xf>
    <xf numFmtId="171" fontId="31" fillId="4" borderId="5" xfId="1" applyNumberFormat="1" applyFont="1" applyFill="1" applyBorder="1" applyAlignment="1">
      <alignment horizontal="center" readingOrder="1"/>
    </xf>
    <xf numFmtId="170" fontId="12" fillId="4" borderId="5" xfId="1" applyNumberFormat="1" applyFont="1" applyFill="1" applyBorder="1" applyAlignment="1">
      <alignment horizontal="center" readingOrder="1"/>
    </xf>
    <xf numFmtId="170" fontId="42" fillId="4" borderId="0" xfId="1" applyNumberFormat="1" applyFont="1" applyFill="1" applyBorder="1" applyAlignment="1">
      <alignment readingOrder="1"/>
    </xf>
    <xf numFmtId="171" fontId="12" fillId="4" borderId="5" xfId="1" applyNumberFormat="1" applyFont="1" applyFill="1" applyBorder="1" applyAlignment="1">
      <alignment horizontal="center" readingOrder="1"/>
    </xf>
    <xf numFmtId="171" fontId="12" fillId="2" borderId="5" xfId="1" applyNumberFormat="1" applyFont="1" applyFill="1" applyBorder="1" applyAlignment="1">
      <alignment horizontal="center" readingOrder="1"/>
    </xf>
    <xf numFmtId="0" fontId="31" fillId="2" borderId="0" xfId="7" applyFont="1" applyFill="1" applyBorder="1" applyAlignment="1" applyProtection="1">
      <alignment horizontal="right" readingOrder="1"/>
    </xf>
    <xf numFmtId="0" fontId="31" fillId="2" borderId="0" xfId="4" applyFont="1" applyFill="1" applyAlignment="1">
      <alignment vertical="center" readingOrder="1"/>
    </xf>
    <xf numFmtId="0" fontId="6" fillId="2" borderId="0" xfId="9" applyFont="1" applyFill="1"/>
    <xf numFmtId="0" fontId="31" fillId="2" borderId="3" xfId="6" applyFont="1" applyFill="1" applyBorder="1" applyAlignment="1">
      <alignment readingOrder="1"/>
    </xf>
    <xf numFmtId="0" fontId="31" fillId="2" borderId="0" xfId="6" applyFont="1" applyFill="1" applyBorder="1" applyAlignment="1">
      <alignment horizontal="left" readingOrder="1"/>
    </xf>
    <xf numFmtId="0" fontId="12" fillId="2" borderId="0" xfId="6" applyFont="1" applyFill="1" applyBorder="1" applyAlignment="1">
      <alignment horizontal="left" wrapText="1" readingOrder="1"/>
    </xf>
    <xf numFmtId="0" fontId="12" fillId="2" borderId="0" xfId="6" applyFont="1" applyFill="1" applyBorder="1" applyAlignment="1">
      <alignment horizontal="left" readingOrder="1"/>
    </xf>
    <xf numFmtId="0" fontId="31" fillId="2" borderId="0" xfId="6" applyFont="1" applyFill="1" applyBorder="1" applyAlignment="1">
      <alignment horizontal="left" wrapText="1" readingOrder="1"/>
    </xf>
    <xf numFmtId="0" fontId="31" fillId="2" borderId="1" xfId="6" applyFont="1" applyFill="1" applyBorder="1" applyAlignment="1">
      <alignment horizontal="left" wrapText="1" readingOrder="1"/>
    </xf>
    <xf numFmtId="0" fontId="31" fillId="2" borderId="3" xfId="6" applyFont="1" applyFill="1" applyBorder="1"/>
    <xf numFmtId="0" fontId="31" fillId="2" borderId="0" xfId="6" applyFont="1" applyFill="1"/>
    <xf numFmtId="172" fontId="31" fillId="2" borderId="0" xfId="6" applyNumberFormat="1" applyFont="1" applyFill="1" applyAlignment="1">
      <alignment vertical="top"/>
    </xf>
    <xf numFmtId="172" fontId="31" fillId="2" borderId="0" xfId="6" applyNumberFormat="1" applyFont="1" applyFill="1" applyBorder="1" applyAlignment="1">
      <alignment vertical="top"/>
    </xf>
    <xf numFmtId="3" fontId="31" fillId="2" borderId="0" xfId="6" applyNumberFormat="1" applyFont="1" applyFill="1" applyAlignment="1">
      <alignment horizontal="center" vertical="center"/>
    </xf>
    <xf numFmtId="0" fontId="31" fillId="2" borderId="0" xfId="6" applyFont="1" applyFill="1" applyBorder="1" applyAlignment="1">
      <alignment horizontal="right" vertical="top"/>
    </xf>
    <xf numFmtId="168" fontId="12" fillId="2" borderId="0" xfId="6" applyNumberFormat="1" applyFont="1" applyFill="1" applyAlignment="1">
      <alignment horizontal="center" vertical="center"/>
    </xf>
    <xf numFmtId="168" fontId="12" fillId="2" borderId="0" xfId="6" applyNumberFormat="1" applyFont="1" applyFill="1" applyBorder="1" applyAlignment="1">
      <alignment horizontal="center" vertical="center"/>
    </xf>
    <xf numFmtId="0" fontId="12" fillId="2" borderId="0" xfId="6" applyFont="1" applyFill="1" applyBorder="1" applyAlignment="1">
      <alignment horizontal="right"/>
    </xf>
    <xf numFmtId="168" fontId="31" fillId="2" borderId="0" xfId="6" applyNumberFormat="1" applyFont="1" applyFill="1" applyAlignment="1">
      <alignment horizontal="center" vertical="center"/>
    </xf>
    <xf numFmtId="168" fontId="31" fillId="2" borderId="0" xfId="6" applyNumberFormat="1" applyFont="1" applyFill="1" applyBorder="1" applyAlignment="1">
      <alignment horizontal="center" vertical="center"/>
    </xf>
    <xf numFmtId="168" fontId="31" fillId="2" borderId="1" xfId="6" applyNumberFormat="1" applyFont="1" applyFill="1" applyBorder="1" applyAlignment="1">
      <alignment horizontal="center" vertical="center"/>
    </xf>
    <xf numFmtId="0" fontId="31" fillId="2" borderId="0" xfId="6" applyFont="1" applyFill="1" applyBorder="1" applyAlignment="1">
      <alignment horizontal="right" readingOrder="2"/>
    </xf>
    <xf numFmtId="0" fontId="31" fillId="2" borderId="0" xfId="6" applyFont="1" applyFill="1" applyAlignment="1">
      <alignment horizontal="right" readingOrder="2"/>
    </xf>
    <xf numFmtId="172" fontId="31" fillId="2" borderId="0" xfId="6" applyNumberFormat="1" applyFont="1" applyFill="1" applyAlignment="1">
      <alignment horizontal="center" vertical="top"/>
    </xf>
    <xf numFmtId="172" fontId="31" fillId="2" borderId="0" xfId="6" applyNumberFormat="1" applyFont="1" applyFill="1" applyBorder="1" applyAlignment="1">
      <alignment horizontal="center" vertical="top"/>
    </xf>
    <xf numFmtId="0" fontId="31" fillId="2" borderId="0" xfId="6" applyFont="1" applyFill="1" applyBorder="1" applyAlignment="1">
      <alignment horizontal="left" vertical="top"/>
    </xf>
    <xf numFmtId="3" fontId="31" fillId="2" borderId="0" xfId="6" applyNumberFormat="1" applyFont="1" applyFill="1" applyAlignment="1">
      <alignment horizontal="right"/>
    </xf>
    <xf numFmtId="0" fontId="12" fillId="2" borderId="0" xfId="6" applyFont="1" applyFill="1" applyBorder="1" applyAlignment="1">
      <alignment horizontal="left" vertical="top" wrapText="1"/>
    </xf>
    <xf numFmtId="168" fontId="12" fillId="2" borderId="0" xfId="6" applyNumberFormat="1" applyFont="1" applyFill="1" applyAlignment="1">
      <alignment horizontal="right" vertical="center"/>
    </xf>
    <xf numFmtId="168" fontId="12" fillId="2" borderId="0" xfId="6" applyNumberFormat="1" applyFont="1" applyFill="1" applyAlignment="1">
      <alignment horizontal="right"/>
    </xf>
    <xf numFmtId="168" fontId="12" fillId="2" borderId="0" xfId="6" applyNumberFormat="1" applyFont="1" applyFill="1" applyBorder="1" applyAlignment="1">
      <alignment horizontal="right"/>
    </xf>
    <xf numFmtId="0" fontId="12" fillId="2" borderId="0" xfId="6" applyFont="1" applyFill="1" applyBorder="1" applyAlignment="1">
      <alignment horizontal="left"/>
    </xf>
    <xf numFmtId="168" fontId="12" fillId="2" borderId="0" xfId="6" applyNumberFormat="1" applyFont="1" applyFill="1" applyBorder="1" applyAlignment="1">
      <alignment horizontal="right" vertical="center" indent="1"/>
    </xf>
    <xf numFmtId="168" fontId="12" fillId="2" borderId="0" xfId="6" applyNumberFormat="1" applyFont="1" applyFill="1" applyBorder="1" applyAlignment="1">
      <alignment horizontal="right" indent="1"/>
    </xf>
    <xf numFmtId="0" fontId="31" fillId="2" borderId="1" xfId="6" applyFont="1" applyFill="1" applyBorder="1" applyAlignment="1">
      <alignment horizontal="left" vertical="top" wrapText="1"/>
    </xf>
    <xf numFmtId="168" fontId="31" fillId="2" borderId="1" xfId="6" applyNumberFormat="1" applyFont="1" applyFill="1" applyBorder="1" applyAlignment="1">
      <alignment horizontal="right" vertical="center"/>
    </xf>
    <xf numFmtId="168" fontId="31" fillId="2" borderId="1" xfId="6" applyNumberFormat="1" applyFont="1" applyFill="1" applyBorder="1" applyAlignment="1">
      <alignment horizontal="right"/>
    </xf>
    <xf numFmtId="0" fontId="42" fillId="2" borderId="0" xfId="6" applyFont="1" applyFill="1" applyBorder="1" applyAlignment="1">
      <alignment horizontal="left" vertical="top"/>
    </xf>
    <xf numFmtId="0" fontId="12" fillId="2" borderId="0" xfId="6" applyFont="1" applyFill="1" applyBorder="1" applyAlignment="1"/>
    <xf numFmtId="0" fontId="12" fillId="2" borderId="6" xfId="4" applyFont="1" applyFill="1" applyBorder="1" applyAlignment="1">
      <alignment horizontal="right" readingOrder="1"/>
    </xf>
    <xf numFmtId="0" fontId="31" fillId="2" borderId="7" xfId="4" applyFont="1" applyFill="1" applyBorder="1" applyAlignment="1">
      <alignment horizontal="right" readingOrder="1"/>
    </xf>
    <xf numFmtId="0" fontId="31" fillId="2" borderId="6" xfId="4" applyFont="1" applyFill="1" applyBorder="1" applyAlignment="1">
      <alignment horizontal="right" wrapText="1" readingOrder="1"/>
    </xf>
    <xf numFmtId="0" fontId="5" fillId="2" borderId="0" xfId="0" applyFont="1" applyFill="1" applyBorder="1" applyAlignment="1">
      <alignment horizontal="right" readingOrder="1"/>
    </xf>
    <xf numFmtId="167" fontId="5" fillId="2" borderId="0" xfId="10" applyNumberFormat="1" applyFont="1" applyFill="1" applyBorder="1" applyAlignment="1">
      <alignment horizontal="center" readingOrder="1"/>
    </xf>
    <xf numFmtId="0" fontId="6" fillId="2" borderId="0" xfId="0" applyFont="1" applyFill="1" applyBorder="1" applyAlignment="1">
      <alignment horizontal="right" readingOrder="1"/>
    </xf>
    <xf numFmtId="167" fontId="6" fillId="2" borderId="0" xfId="10" applyNumberFormat="1" applyFont="1" applyFill="1" applyBorder="1" applyAlignment="1">
      <alignment horizontal="center" readingOrder="1"/>
    </xf>
    <xf numFmtId="0" fontId="6" fillId="2" borderId="1" xfId="0" applyFont="1" applyFill="1" applyBorder="1" applyAlignment="1">
      <alignment horizontal="right" readingOrder="1"/>
    </xf>
    <xf numFmtId="167" fontId="6" fillId="2" borderId="1" xfId="10" applyNumberFormat="1" applyFont="1" applyFill="1" applyBorder="1" applyAlignment="1">
      <alignment horizontal="center" readingOrder="1"/>
    </xf>
    <xf numFmtId="0" fontId="5" fillId="2" borderId="0" xfId="0" applyFont="1" applyFill="1" applyBorder="1" applyAlignment="1">
      <alignment horizontal="right" wrapText="1" readingOrder="1"/>
    </xf>
    <xf numFmtId="2" fontId="31" fillId="2" borderId="12" xfId="4" applyNumberFormat="1" applyFont="1" applyFill="1" applyBorder="1" applyAlignment="1">
      <alignment horizontal="right" readingOrder="1"/>
    </xf>
    <xf numFmtId="2" fontId="31" fillId="2" borderId="0" xfId="4" applyNumberFormat="1" applyFont="1" applyFill="1" applyBorder="1" applyAlignment="1">
      <alignment horizontal="right" readingOrder="1"/>
    </xf>
    <xf numFmtId="2" fontId="31" fillId="2" borderId="14" xfId="4" applyNumberFormat="1" applyFont="1" applyFill="1" applyBorder="1" applyAlignment="1">
      <alignment horizontal="right" readingOrder="1"/>
    </xf>
    <xf numFmtId="0" fontId="12" fillId="2" borderId="0" xfId="0" applyFont="1" applyFill="1" applyAlignment="1">
      <alignment horizontal="left"/>
    </xf>
    <xf numFmtId="173" fontId="31" fillId="2" borderId="0" xfId="13" applyFont="1" applyFill="1" applyBorder="1" applyAlignment="1" applyProtection="1"/>
    <xf numFmtId="173" fontId="31" fillId="2" borderId="0" xfId="13" applyFont="1" applyFill="1" applyBorder="1" applyAlignment="1" applyProtection="1">
      <alignment horizontal="left" readingOrder="1"/>
    </xf>
    <xf numFmtId="173" fontId="31" fillId="2" borderId="0" xfId="13" applyFont="1" applyFill="1" applyBorder="1" applyAlignment="1" applyProtection="1">
      <alignment horizontal="right" indent="10"/>
    </xf>
    <xf numFmtId="173" fontId="12" fillId="2" borderId="0" xfId="13" applyFont="1" applyFill="1" applyBorder="1" applyAlignment="1" applyProtection="1"/>
    <xf numFmtId="173" fontId="12" fillId="2" borderId="0" xfId="13" applyFont="1" applyFill="1" applyBorder="1" applyAlignment="1" applyProtection="1">
      <alignment horizontal="left"/>
    </xf>
    <xf numFmtId="173" fontId="12" fillId="2" borderId="1" xfId="13" applyFont="1" applyFill="1" applyBorder="1" applyAlignment="1" applyProtection="1">
      <alignment horizontal="left"/>
    </xf>
    <xf numFmtId="0" fontId="31" fillId="2" borderId="0" xfId="6" applyFont="1" applyFill="1" applyBorder="1"/>
    <xf numFmtId="173" fontId="31" fillId="2" borderId="0" xfId="13" applyFont="1" applyFill="1" applyBorder="1" applyAlignment="1" applyProtection="1">
      <alignment horizontal="center" vertical="center" wrapText="1"/>
    </xf>
    <xf numFmtId="0" fontId="5" fillId="2" borderId="0" xfId="0" applyFont="1" applyFill="1" applyBorder="1" applyAlignment="1">
      <alignment horizontal="center"/>
    </xf>
    <xf numFmtId="0" fontId="5" fillId="2" borderId="1" xfId="0" applyNumberFormat="1" applyFont="1" applyFill="1" applyBorder="1" applyAlignment="1">
      <alignment horizontal="center"/>
    </xf>
    <xf numFmtId="173" fontId="5" fillId="2" borderId="1" xfId="0" applyNumberFormat="1" applyFont="1" applyFill="1" applyBorder="1" applyAlignment="1">
      <alignment horizontal="center"/>
    </xf>
    <xf numFmtId="174" fontId="5" fillId="2" borderId="0" xfId="0" applyNumberFormat="1" applyFont="1" applyFill="1" applyBorder="1"/>
    <xf numFmtId="165" fontId="5" fillId="2" borderId="0" xfId="0" applyNumberFormat="1" applyFont="1" applyFill="1" applyBorder="1"/>
    <xf numFmtId="0" fontId="5" fillId="2" borderId="0" xfId="0" applyFont="1" applyFill="1" applyAlignment="1">
      <alignment horizontal="right"/>
    </xf>
    <xf numFmtId="174" fontId="5" fillId="2" borderId="1" xfId="0" applyNumberFormat="1" applyFont="1" applyFill="1" applyBorder="1"/>
    <xf numFmtId="175" fontId="5" fillId="2" borderId="1" xfId="0" applyNumberFormat="1" applyFont="1" applyFill="1" applyBorder="1"/>
    <xf numFmtId="165" fontId="5" fillId="2" borderId="1" xfId="0" applyNumberFormat="1" applyFont="1" applyFill="1" applyBorder="1"/>
    <xf numFmtId="17" fontId="5" fillId="2" borderId="1" xfId="0" applyNumberFormat="1" applyFont="1" applyFill="1" applyBorder="1" applyAlignment="1">
      <alignment horizontal="center" wrapText="1"/>
    </xf>
    <xf numFmtId="0" fontId="6" fillId="2" borderId="0" xfId="0" applyFont="1" applyFill="1" applyAlignment="1">
      <alignment horizontal="center"/>
    </xf>
    <xf numFmtId="17" fontId="5" fillId="2" borderId="1" xfId="0" applyNumberFormat="1" applyFont="1" applyFill="1" applyBorder="1" applyAlignment="1">
      <alignment horizontal="center"/>
    </xf>
    <xf numFmtId="167" fontId="5" fillId="2" borderId="0" xfId="10" applyNumberFormat="1" applyFont="1" applyFill="1" applyAlignment="1">
      <alignment horizontal="center"/>
    </xf>
    <xf numFmtId="43" fontId="5" fillId="2" borderId="0" xfId="0" applyNumberFormat="1" applyFont="1" applyFill="1" applyAlignment="1">
      <alignment horizontal="right"/>
    </xf>
    <xf numFmtId="0" fontId="6" fillId="2" borderId="0" xfId="0" applyFont="1" applyFill="1"/>
    <xf numFmtId="167" fontId="6" fillId="2" borderId="0" xfId="10" applyNumberFormat="1" applyFont="1" applyFill="1" applyAlignment="1">
      <alignment horizontal="center"/>
    </xf>
    <xf numFmtId="43" fontId="6" fillId="2" borderId="0" xfId="0" applyNumberFormat="1" applyFont="1" applyFill="1" applyAlignment="1">
      <alignment horizontal="right"/>
    </xf>
    <xf numFmtId="167" fontId="5" fillId="2" borderId="0" xfId="0" applyNumberFormat="1" applyFont="1" applyFill="1"/>
    <xf numFmtId="164" fontId="5" fillId="2" borderId="0" xfId="10" applyNumberFormat="1" applyFont="1" applyFill="1" applyAlignment="1">
      <alignment horizontal="center"/>
    </xf>
    <xf numFmtId="164" fontId="6" fillId="2" borderId="0" xfId="10" applyNumberFormat="1" applyFont="1" applyFill="1" applyAlignment="1">
      <alignment horizontal="center"/>
    </xf>
    <xf numFmtId="43" fontId="6" fillId="2" borderId="1" xfId="0" applyNumberFormat="1" applyFont="1" applyFill="1" applyBorder="1" applyAlignment="1">
      <alignment horizontal="right"/>
    </xf>
    <xf numFmtId="164" fontId="6" fillId="2" borderId="0" xfId="0" applyNumberFormat="1" applyFont="1" applyFill="1" applyAlignment="1">
      <alignment horizontal="right"/>
    </xf>
    <xf numFmtId="0" fontId="5" fillId="2" borderId="0" xfId="0" applyFont="1" applyFill="1" applyAlignment="1">
      <alignment horizontal="left" readingOrder="1"/>
    </xf>
    <xf numFmtId="0" fontId="5" fillId="2" borderId="0" xfId="0" applyFont="1" applyFill="1" applyBorder="1" applyAlignment="1">
      <alignment horizontal="left" readingOrder="1"/>
    </xf>
    <xf numFmtId="0" fontId="6" fillId="2" borderId="0" xfId="0" applyFont="1" applyFill="1" applyAlignment="1"/>
    <xf numFmtId="14" fontId="5" fillId="2" borderId="1" xfId="0" applyNumberFormat="1" applyFont="1" applyFill="1" applyBorder="1" applyAlignment="1"/>
    <xf numFmtId="17" fontId="5" fillId="2" borderId="1" xfId="0" applyNumberFormat="1" applyFont="1" applyFill="1" applyBorder="1" applyAlignment="1">
      <alignment horizontal="right"/>
    </xf>
    <xf numFmtId="17" fontId="5" fillId="2" borderId="1" xfId="0" applyNumberFormat="1" applyFont="1" applyFill="1" applyBorder="1" applyAlignment="1">
      <alignment horizontal="right" wrapText="1"/>
    </xf>
    <xf numFmtId="17" fontId="5" fillId="2" borderId="1" xfId="0" applyNumberFormat="1" applyFont="1" applyFill="1" applyBorder="1" applyAlignment="1"/>
    <xf numFmtId="167" fontId="5" fillId="2" borderId="0" xfId="10" applyNumberFormat="1" applyFont="1" applyFill="1" applyAlignment="1"/>
    <xf numFmtId="43" fontId="5" fillId="2" borderId="0" xfId="0" applyNumberFormat="1" applyFont="1" applyFill="1" applyAlignment="1"/>
    <xf numFmtId="167" fontId="6" fillId="2" borderId="0" xfId="10" applyNumberFormat="1" applyFont="1" applyFill="1" applyAlignment="1"/>
    <xf numFmtId="43" fontId="6" fillId="2" borderId="0" xfId="0" applyNumberFormat="1" applyFont="1" applyFill="1" applyAlignment="1"/>
    <xf numFmtId="0" fontId="0" fillId="0" borderId="0" xfId="0" applyAlignment="1">
      <alignment wrapText="1"/>
    </xf>
    <xf numFmtId="0" fontId="5" fillId="2" borderId="0" xfId="0" applyFont="1" applyFill="1" applyBorder="1" applyAlignment="1">
      <alignment horizontal="right" readingOrder="1"/>
    </xf>
    <xf numFmtId="3" fontId="12" fillId="2" borderId="0" xfId="18" applyNumberFormat="1" applyFont="1" applyFill="1" applyBorder="1" applyAlignment="1">
      <alignment horizontal="center" wrapText="1" readingOrder="1"/>
    </xf>
    <xf numFmtId="0" fontId="10" fillId="2" borderId="0" xfId="0" applyFont="1" applyFill="1" applyBorder="1"/>
    <xf numFmtId="0" fontId="16" fillId="2" borderId="0" xfId="0" applyFont="1" applyFill="1" applyBorder="1"/>
    <xf numFmtId="0" fontId="5" fillId="2" borderId="0" xfId="0" applyNumberFormat="1" applyFont="1" applyFill="1" applyAlignment="1">
      <alignment horizontal="center"/>
    </xf>
    <xf numFmtId="0" fontId="31" fillId="2" borderId="0" xfId="4" applyFont="1" applyFill="1" applyAlignment="1">
      <alignment horizontal="right"/>
    </xf>
    <xf numFmtId="165" fontId="31" fillId="2" borderId="0" xfId="4" applyNumberFormat="1" applyFont="1" applyFill="1" applyBorder="1" applyAlignment="1">
      <alignment horizontal="center" readingOrder="2"/>
    </xf>
    <xf numFmtId="0" fontId="31" fillId="2" borderId="0" xfId="0" applyFont="1" applyFill="1" applyAlignment="1"/>
    <xf numFmtId="3" fontId="5" fillId="2" borderId="0" xfId="0" applyNumberFormat="1" applyFont="1" applyFill="1" applyBorder="1" applyAlignment="1">
      <alignment horizontal="right"/>
    </xf>
    <xf numFmtId="165" fontId="31" fillId="2" borderId="0" xfId="4" applyNumberFormat="1" applyFont="1" applyFill="1" applyAlignment="1">
      <alignment horizontal="center" readingOrder="1"/>
    </xf>
    <xf numFmtId="165" fontId="31" fillId="2" borderId="0" xfId="4" applyNumberFormat="1" applyFont="1" applyFill="1" applyBorder="1" applyAlignment="1">
      <alignment horizontal="center" readingOrder="1"/>
    </xf>
    <xf numFmtId="165" fontId="31" fillId="2" borderId="0" xfId="2" applyNumberFormat="1" applyFont="1" applyFill="1" applyAlignment="1">
      <alignment horizontal="center" readingOrder="1"/>
    </xf>
    <xf numFmtId="3" fontId="43" fillId="2" borderId="0" xfId="0" applyNumberFormat="1" applyFont="1" applyFill="1" applyBorder="1" applyAlignment="1">
      <alignment horizontal="right" vertical="center"/>
    </xf>
    <xf numFmtId="0" fontId="31" fillId="2" borderId="0" xfId="0" applyFont="1" applyFill="1" applyAlignment="1">
      <alignment wrapText="1"/>
    </xf>
    <xf numFmtId="0" fontId="12" fillId="2" borderId="1" xfId="0" applyFont="1" applyFill="1" applyBorder="1" applyAlignment="1"/>
    <xf numFmtId="3" fontId="6" fillId="2" borderId="0" xfId="0" applyNumberFormat="1" applyFont="1" applyFill="1"/>
    <xf numFmtId="165" fontId="12" fillId="2" borderId="0" xfId="4" applyNumberFormat="1" applyFont="1" applyFill="1" applyAlignment="1">
      <alignment horizontal="center" readingOrder="1"/>
    </xf>
    <xf numFmtId="165" fontId="12" fillId="2" borderId="0" xfId="4" applyNumberFormat="1" applyFont="1" applyFill="1" applyBorder="1" applyAlignment="1">
      <alignment horizontal="center" readingOrder="1"/>
    </xf>
    <xf numFmtId="165" fontId="12" fillId="2" borderId="0" xfId="2" applyNumberFormat="1" applyFont="1" applyFill="1" applyAlignment="1">
      <alignment horizontal="center" readingOrder="1"/>
    </xf>
    <xf numFmtId="3" fontId="7" fillId="2" borderId="0" xfId="1" applyNumberFormat="1" applyFont="1" applyFill="1" applyBorder="1" applyAlignment="1">
      <alignment horizontal="center" vertical="center" readingOrder="1"/>
    </xf>
    <xf numFmtId="3" fontId="7" fillId="2" borderId="0" xfId="1" applyNumberFormat="1" applyFont="1" applyFill="1" applyBorder="1" applyAlignment="1">
      <alignment horizontal="center" readingOrder="1"/>
    </xf>
    <xf numFmtId="3" fontId="7" fillId="2" borderId="0" xfId="1" applyNumberFormat="1" applyFont="1" applyFill="1" applyBorder="1" applyAlignment="1">
      <alignment horizontal="center"/>
    </xf>
    <xf numFmtId="0" fontId="6" fillId="2" borderId="0" xfId="0" applyFont="1" applyFill="1" applyBorder="1" applyAlignment="1">
      <alignment readingOrder="1"/>
    </xf>
    <xf numFmtId="0" fontId="5" fillId="2" borderId="1" xfId="19" applyFont="1" applyFill="1" applyBorder="1" applyAlignment="1">
      <alignment horizontal="center" wrapText="1"/>
    </xf>
    <xf numFmtId="0" fontId="7" fillId="2" borderId="3" xfId="0" applyFont="1" applyFill="1" applyBorder="1" applyAlignment="1">
      <alignment readingOrder="1"/>
    </xf>
    <xf numFmtId="176" fontId="13" fillId="2" borderId="0" xfId="1" applyNumberFormat="1" applyFont="1" applyFill="1"/>
    <xf numFmtId="176" fontId="13" fillId="2" borderId="1" xfId="1" applyNumberFormat="1" applyFont="1" applyFill="1" applyBorder="1"/>
    <xf numFmtId="0" fontId="31" fillId="2" borderId="0" xfId="6" applyNumberFormat="1" applyFont="1" applyFill="1" applyAlignment="1">
      <alignment vertical="top"/>
    </xf>
    <xf numFmtId="2" fontId="12" fillId="2" borderId="8" xfId="4" applyNumberFormat="1" applyFont="1" applyFill="1" applyBorder="1" applyAlignment="1">
      <alignment horizontal="right" readingOrder="1"/>
    </xf>
    <xf numFmtId="2" fontId="31" fillId="2" borderId="9" xfId="4" applyNumberFormat="1" applyFont="1" applyFill="1" applyBorder="1" applyAlignment="1">
      <alignment horizontal="right" readingOrder="1"/>
    </xf>
    <xf numFmtId="2" fontId="31" fillId="2" borderId="8" xfId="4" applyNumberFormat="1" applyFont="1" applyFill="1" applyBorder="1" applyAlignment="1">
      <alignment horizontal="right" wrapText="1" readingOrder="1"/>
    </xf>
    <xf numFmtId="2" fontId="31" fillId="2" borderId="10" xfId="4" applyNumberFormat="1" applyFont="1" applyFill="1" applyBorder="1" applyAlignment="1">
      <alignment horizontal="left" readingOrder="1"/>
    </xf>
    <xf numFmtId="2" fontId="13" fillId="2" borderId="11" xfId="8" applyNumberFormat="1" applyFont="1" applyFill="1" applyBorder="1" applyAlignment="1">
      <alignment horizontal="right"/>
    </xf>
    <xf numFmtId="2" fontId="31" fillId="2" borderId="10" xfId="4" applyNumberFormat="1" applyFont="1" applyFill="1" applyBorder="1" applyAlignment="1">
      <alignment horizontal="right" readingOrder="1"/>
    </xf>
    <xf numFmtId="2" fontId="12" fillId="2" borderId="10" xfId="4" applyNumberFormat="1" applyFont="1" applyFill="1" applyBorder="1" applyAlignment="1">
      <alignment horizontal="right" readingOrder="1"/>
    </xf>
    <xf numFmtId="2" fontId="31" fillId="2" borderId="10" xfId="4" applyNumberFormat="1" applyFont="1" applyFill="1" applyBorder="1" applyAlignment="1">
      <alignment horizontal="right" wrapText="1" readingOrder="1"/>
    </xf>
    <xf numFmtId="2" fontId="31" fillId="2" borderId="12" xfId="4" applyNumberFormat="1" applyFont="1" applyFill="1" applyBorder="1" applyAlignment="1">
      <alignment horizontal="left" readingOrder="1"/>
    </xf>
    <xf numFmtId="2" fontId="31" fillId="2" borderId="0" xfId="4" applyNumberFormat="1" applyFont="1" applyFill="1" applyBorder="1" applyAlignment="1">
      <alignment horizontal="left" readingOrder="1"/>
    </xf>
    <xf numFmtId="2" fontId="31" fillId="2" borderId="15" xfId="4" applyNumberFormat="1" applyFont="1" applyFill="1" applyBorder="1" applyAlignment="1">
      <alignment horizontal="right" readingOrder="1"/>
    </xf>
    <xf numFmtId="0" fontId="1" fillId="0" borderId="0" xfId="0" applyFont="1" applyAlignment="1">
      <alignment wrapText="1"/>
    </xf>
    <xf numFmtId="0" fontId="5" fillId="2" borderId="0" xfId="0" applyFont="1" applyFill="1" applyBorder="1" applyAlignment="1">
      <alignment horizontal="center" vertical="center"/>
    </xf>
    <xf numFmtId="0" fontId="5" fillId="2" borderId="29" xfId="0" applyFont="1" applyFill="1" applyBorder="1" applyAlignment="1">
      <alignment horizontal="center" vertical="center"/>
    </xf>
    <xf numFmtId="167" fontId="5" fillId="2" borderId="28" xfId="0" applyNumberFormat="1" applyFont="1" applyFill="1" applyBorder="1" applyAlignment="1">
      <alignment vertical="center"/>
    </xf>
    <xf numFmtId="9" fontId="5" fillId="0" borderId="0" xfId="0" applyNumberFormat="1" applyFont="1" applyBorder="1" applyAlignment="1">
      <alignment horizontal="center"/>
    </xf>
    <xf numFmtId="167" fontId="5" fillId="2" borderId="0" xfId="0" applyNumberFormat="1" applyFont="1" applyFill="1" applyBorder="1" applyAlignment="1">
      <alignment horizontal="center" vertical="center"/>
    </xf>
    <xf numFmtId="9" fontId="5" fillId="2" borderId="29" xfId="2" applyFont="1" applyFill="1" applyBorder="1" applyAlignment="1">
      <alignment horizontal="center" vertical="center"/>
    </xf>
    <xf numFmtId="9" fontId="5" fillId="2" borderId="0" xfId="2" applyFont="1" applyFill="1" applyBorder="1" applyAlignment="1">
      <alignment horizontal="center" vertical="center"/>
    </xf>
    <xf numFmtId="167" fontId="5" fillId="2" borderId="28" xfId="0" applyNumberFormat="1" applyFont="1" applyFill="1" applyBorder="1" applyAlignment="1">
      <alignment horizontal="center" vertical="center"/>
    </xf>
    <xf numFmtId="167" fontId="5" fillId="2" borderId="26" xfId="0" applyNumberFormat="1" applyFont="1" applyFill="1" applyBorder="1" applyAlignment="1">
      <alignment vertical="center"/>
    </xf>
    <xf numFmtId="9" fontId="5" fillId="2" borderId="1" xfId="2" applyFont="1" applyFill="1" applyBorder="1" applyAlignment="1">
      <alignment horizontal="center" vertical="center"/>
    </xf>
    <xf numFmtId="167" fontId="5" fillId="2" borderId="1" xfId="0" applyNumberFormat="1" applyFont="1" applyFill="1" applyBorder="1" applyAlignment="1">
      <alignment horizontal="center" vertical="center" wrapText="1"/>
    </xf>
    <xf numFmtId="0" fontId="5" fillId="0" borderId="27" xfId="0" applyFont="1" applyBorder="1" applyAlignment="1">
      <alignment horizontal="center"/>
    </xf>
    <xf numFmtId="1" fontId="0" fillId="2" borderId="0" xfId="0" applyNumberFormat="1" applyFill="1"/>
    <xf numFmtId="0" fontId="0" fillId="2" borderId="0" xfId="0" applyFill="1"/>
    <xf numFmtId="0" fontId="5" fillId="0" borderId="0" xfId="0" applyNumberFormat="1" applyFont="1" applyAlignment="1"/>
    <xf numFmtId="0" fontId="0" fillId="0" borderId="0" xfId="0" applyNumberFormat="1" applyFont="1"/>
    <xf numFmtId="0" fontId="5" fillId="2" borderId="37" xfId="0" applyNumberFormat="1" applyFont="1" applyFill="1" applyBorder="1" applyAlignment="1">
      <alignment horizontal="center" vertical="center"/>
    </xf>
    <xf numFmtId="0" fontId="5" fillId="2" borderId="38" xfId="0" applyNumberFormat="1" applyFont="1" applyFill="1" applyBorder="1" applyAlignment="1">
      <alignment horizontal="center" vertical="center"/>
    </xf>
    <xf numFmtId="0" fontId="5" fillId="2" borderId="39" xfId="0" applyNumberFormat="1" applyFont="1" applyFill="1" applyBorder="1" applyAlignment="1">
      <alignment horizontal="center" vertical="center"/>
    </xf>
    <xf numFmtId="0" fontId="5" fillId="2" borderId="40" xfId="0" applyNumberFormat="1" applyFont="1" applyFill="1" applyBorder="1" applyAlignment="1">
      <alignment vertical="center"/>
    </xf>
    <xf numFmtId="0" fontId="5" fillId="2" borderId="28" xfId="0" applyNumberFormat="1" applyFont="1" applyFill="1" applyBorder="1" applyAlignment="1">
      <alignment vertical="center"/>
    </xf>
    <xf numFmtId="0" fontId="5" fillId="2" borderId="43" xfId="0" applyNumberFormat="1" applyFont="1" applyFill="1" applyBorder="1" applyAlignment="1">
      <alignment horizontal="center" vertical="center"/>
    </xf>
    <xf numFmtId="0" fontId="31" fillId="2" borderId="44" xfId="0" applyNumberFormat="1" applyFont="1" applyFill="1" applyBorder="1" applyAlignment="1">
      <alignment horizontal="center" vertical="center"/>
    </xf>
    <xf numFmtId="0" fontId="31" fillId="2" borderId="45" xfId="0" applyNumberFormat="1" applyFont="1" applyFill="1" applyBorder="1" applyAlignment="1">
      <alignment horizontal="center" vertical="center"/>
    </xf>
    <xf numFmtId="0" fontId="31" fillId="2" borderId="46" xfId="0" applyNumberFormat="1" applyFont="1" applyFill="1" applyBorder="1" applyAlignment="1">
      <alignment vertical="center"/>
    </xf>
    <xf numFmtId="0" fontId="5" fillId="2" borderId="44" xfId="0" applyNumberFormat="1" applyFont="1" applyFill="1" applyBorder="1" applyAlignment="1">
      <alignment horizontal="center" vertical="center"/>
    </xf>
    <xf numFmtId="0" fontId="5" fillId="2" borderId="33" xfId="0" applyNumberFormat="1" applyFont="1" applyFill="1" applyBorder="1" applyAlignment="1">
      <alignment vertical="center"/>
    </xf>
    <xf numFmtId="3" fontId="5" fillId="2" borderId="37" xfId="0" applyNumberFormat="1" applyFont="1" applyFill="1" applyBorder="1" applyAlignment="1">
      <alignment horizontal="center" vertical="center"/>
    </xf>
    <xf numFmtId="3" fontId="5" fillId="2" borderId="38" xfId="0" applyNumberFormat="1" applyFont="1" applyFill="1" applyBorder="1" applyAlignment="1">
      <alignment horizontal="center" vertical="center"/>
    </xf>
    <xf numFmtId="3" fontId="5" fillId="2" borderId="39" xfId="0" applyNumberFormat="1" applyFont="1" applyFill="1" applyBorder="1" applyAlignment="1">
      <alignment horizontal="center" vertical="center"/>
    </xf>
    <xf numFmtId="3" fontId="5" fillId="2" borderId="40" xfId="0" applyNumberFormat="1" applyFont="1" applyFill="1" applyBorder="1" applyAlignment="1">
      <alignment horizontal="center" vertical="center"/>
    </xf>
    <xf numFmtId="3" fontId="5" fillId="2" borderId="29" xfId="0" applyNumberFormat="1" applyFont="1" applyFill="1" applyBorder="1" applyAlignment="1">
      <alignment horizontal="center" vertical="center"/>
    </xf>
    <xf numFmtId="3" fontId="5" fillId="2" borderId="28" xfId="0" applyNumberFormat="1" applyFont="1" applyFill="1" applyBorder="1" applyAlignment="1">
      <alignment horizontal="center" vertical="center"/>
    </xf>
    <xf numFmtId="3" fontId="5" fillId="2" borderId="0" xfId="0" applyNumberFormat="1" applyFont="1" applyFill="1" applyBorder="1" applyAlignment="1">
      <alignment horizontal="center" vertical="center"/>
    </xf>
    <xf numFmtId="4" fontId="5" fillId="2" borderId="39" xfId="0" applyNumberFormat="1" applyFont="1" applyFill="1" applyBorder="1" applyAlignment="1">
      <alignment horizontal="center" vertical="center"/>
    </xf>
    <xf numFmtId="0" fontId="5" fillId="2" borderId="42" xfId="0" applyNumberFormat="1" applyFont="1" applyFill="1" applyBorder="1" applyAlignment="1">
      <alignment vertical="center"/>
    </xf>
    <xf numFmtId="3" fontId="5" fillId="2" borderId="43" xfId="0" applyNumberFormat="1" applyFont="1" applyFill="1" applyBorder="1" applyAlignment="1">
      <alignment horizontal="center" vertical="center"/>
    </xf>
    <xf numFmtId="3" fontId="5" fillId="2" borderId="44" xfId="0" applyNumberFormat="1" applyFont="1" applyFill="1" applyBorder="1" applyAlignment="1">
      <alignment horizontal="center" vertical="center"/>
    </xf>
    <xf numFmtId="3" fontId="5" fillId="2" borderId="45" xfId="0" applyNumberFormat="1" applyFont="1" applyFill="1" applyBorder="1" applyAlignment="1">
      <alignment horizontal="center" vertical="center"/>
    </xf>
    <xf numFmtId="3" fontId="5" fillId="2" borderId="46" xfId="0" applyNumberFormat="1" applyFont="1" applyFill="1" applyBorder="1" applyAlignment="1">
      <alignment horizontal="center" vertical="center"/>
    </xf>
    <xf numFmtId="3" fontId="5" fillId="2" borderId="49" xfId="0" applyNumberFormat="1" applyFont="1" applyFill="1" applyBorder="1" applyAlignment="1">
      <alignment horizontal="center" vertical="center"/>
    </xf>
    <xf numFmtId="3" fontId="5" fillId="2" borderId="47" xfId="0" applyNumberFormat="1" applyFont="1" applyFill="1" applyBorder="1" applyAlignment="1">
      <alignment horizontal="center" vertical="center"/>
    </xf>
    <xf numFmtId="3" fontId="5" fillId="2" borderId="16" xfId="0" applyNumberFormat="1" applyFont="1" applyFill="1" applyBorder="1" applyAlignment="1">
      <alignment horizontal="center" vertical="center"/>
    </xf>
    <xf numFmtId="4" fontId="5" fillId="2" borderId="45" xfId="0" applyNumberFormat="1" applyFont="1" applyFill="1" applyBorder="1" applyAlignment="1">
      <alignment horizontal="center" vertical="center"/>
    </xf>
    <xf numFmtId="0" fontId="5" fillId="2" borderId="0" xfId="0" applyNumberFormat="1" applyFont="1" applyFill="1"/>
    <xf numFmtId="3" fontId="5" fillId="2" borderId="0" xfId="0" applyNumberFormat="1" applyFont="1" applyFill="1"/>
    <xf numFmtId="0" fontId="12" fillId="0" borderId="8" xfId="4" applyFont="1" applyFill="1" applyBorder="1" applyAlignment="1">
      <alignment horizontal="right" wrapText="1"/>
    </xf>
    <xf numFmtId="0" fontId="31" fillId="0" borderId="9" xfId="4" applyFont="1" applyFill="1" applyBorder="1" applyAlignment="1">
      <alignment horizontal="right"/>
    </xf>
    <xf numFmtId="0" fontId="31" fillId="0" borderId="8" xfId="4" applyFont="1" applyFill="1" applyBorder="1" applyAlignment="1">
      <alignment horizontal="right" wrapText="1"/>
    </xf>
    <xf numFmtId="0" fontId="31" fillId="0" borderId="8" xfId="4" applyFont="1" applyFill="1" applyBorder="1" applyAlignment="1">
      <alignment horizontal="right" vertical="center" wrapText="1"/>
    </xf>
    <xf numFmtId="0" fontId="45" fillId="0" borderId="0" xfId="4" applyFont="1" applyFill="1" applyBorder="1" applyAlignment="1">
      <alignment horizontal="left" wrapText="1"/>
    </xf>
    <xf numFmtId="0" fontId="31" fillId="0" borderId="11" xfId="4" applyFont="1" applyFill="1" applyBorder="1" applyAlignment="1">
      <alignment horizontal="right"/>
    </xf>
    <xf numFmtId="0" fontId="31" fillId="0" borderId="10" xfId="4" applyFont="1" applyFill="1" applyBorder="1" applyAlignment="1">
      <alignment horizontal="right" wrapText="1"/>
    </xf>
    <xf numFmtId="0" fontId="31" fillId="0" borderId="0" xfId="12" applyFont="1" applyFill="1" applyBorder="1" applyAlignment="1">
      <alignment wrapText="1" readingOrder="2"/>
    </xf>
    <xf numFmtId="0" fontId="31" fillId="0" borderId="13" xfId="4" applyFont="1" applyFill="1" applyBorder="1" applyAlignment="1">
      <alignment horizontal="right"/>
    </xf>
    <xf numFmtId="2" fontId="31" fillId="0" borderId="12" xfId="4" applyNumberFormat="1" applyFont="1" applyFill="1" applyBorder="1" applyAlignment="1">
      <alignment horizontal="right"/>
    </xf>
    <xf numFmtId="0" fontId="12" fillId="0" borderId="10" xfId="4" applyFont="1" applyFill="1" applyBorder="1" applyAlignment="1">
      <alignment horizontal="right" wrapText="1"/>
    </xf>
    <xf numFmtId="0" fontId="31" fillId="0" borderId="12" xfId="4" applyFont="1" applyFill="1" applyBorder="1" applyAlignment="1">
      <alignment horizontal="right" wrapText="1"/>
    </xf>
    <xf numFmtId="0" fontId="31" fillId="0" borderId="0" xfId="4" applyFont="1" applyFill="1" applyAlignment="1">
      <alignment wrapText="1"/>
    </xf>
    <xf numFmtId="0" fontId="31" fillId="0" borderId="20" xfId="4" applyFont="1" applyFill="1" applyBorder="1" applyAlignment="1">
      <alignment horizontal="left" wrapText="1" readingOrder="1"/>
    </xf>
    <xf numFmtId="0" fontId="5" fillId="0" borderId="21" xfId="0" applyFont="1" applyFill="1" applyBorder="1" applyAlignment="1">
      <alignment horizontal="left" wrapText="1" readingOrder="1"/>
    </xf>
    <xf numFmtId="0" fontId="5" fillId="0" borderId="22" xfId="0" applyFont="1" applyFill="1" applyBorder="1" applyAlignment="1">
      <alignment wrapText="1"/>
    </xf>
    <xf numFmtId="0" fontId="31" fillId="0" borderId="20" xfId="0" applyFont="1" applyFill="1" applyBorder="1" applyAlignment="1">
      <alignment wrapText="1"/>
    </xf>
    <xf numFmtId="0" fontId="5" fillId="0" borderId="21" xfId="0" applyFont="1" applyFill="1" applyBorder="1" applyAlignment="1">
      <alignment wrapText="1"/>
    </xf>
    <xf numFmtId="0" fontId="5" fillId="0" borderId="0" xfId="0" applyFont="1" applyFill="1" applyAlignment="1">
      <alignment wrapText="1"/>
    </xf>
    <xf numFmtId="0" fontId="31" fillId="0" borderId="0" xfId="4" applyFont="1" applyFill="1" applyAlignment="1">
      <alignment horizontal="right" wrapText="1" readingOrder="2"/>
    </xf>
    <xf numFmtId="0" fontId="45" fillId="0" borderId="0" xfId="4" applyFont="1" applyFill="1" applyAlignment="1">
      <alignment horizontal="left" wrapText="1" readingOrder="2"/>
    </xf>
    <xf numFmtId="0" fontId="45" fillId="0" borderId="0" xfId="4" applyFont="1" applyFill="1" applyAlignment="1">
      <alignment horizontal="right" wrapText="1" readingOrder="2"/>
    </xf>
    <xf numFmtId="0" fontId="31" fillId="0" borderId="12" xfId="4" applyFont="1" applyFill="1" applyBorder="1" applyAlignment="1">
      <alignment horizontal="left" wrapText="1"/>
    </xf>
    <xf numFmtId="0" fontId="31" fillId="0" borderId="1" xfId="4" applyFont="1" applyFill="1" applyBorder="1" applyAlignment="1">
      <alignment horizontal="right" wrapText="1" readingOrder="2"/>
    </xf>
    <xf numFmtId="0" fontId="31" fillId="0" borderId="8" xfId="4" applyFont="1" applyFill="1" applyBorder="1" applyAlignment="1">
      <alignment horizontal="right"/>
    </xf>
    <xf numFmtId="2" fontId="31" fillId="0" borderId="8" xfId="4" applyNumberFormat="1" applyFont="1" applyFill="1" applyBorder="1" applyAlignment="1">
      <alignment horizontal="right"/>
    </xf>
    <xf numFmtId="0" fontId="5" fillId="2" borderId="23" xfId="0" applyFont="1" applyFill="1" applyBorder="1" applyAlignment="1">
      <alignment horizontal="center" vertical="center" wrapText="1"/>
    </xf>
    <xf numFmtId="0" fontId="5" fillId="0" borderId="0" xfId="0" applyFont="1" applyAlignment="1">
      <alignment wrapText="1"/>
    </xf>
    <xf numFmtId="0" fontId="5" fillId="2" borderId="34" xfId="0" applyNumberFormat="1" applyFont="1" applyFill="1" applyBorder="1" applyAlignment="1">
      <alignment horizontal="center" vertical="center" wrapText="1"/>
    </xf>
    <xf numFmtId="0" fontId="5" fillId="2" borderId="23" xfId="0" applyNumberFormat="1" applyFont="1" applyFill="1" applyBorder="1" applyAlignment="1">
      <alignment horizontal="center" vertical="center" wrapText="1"/>
    </xf>
    <xf numFmtId="0" fontId="5" fillId="2" borderId="35" xfId="0" applyNumberFormat="1" applyFont="1" applyFill="1" applyBorder="1" applyAlignment="1">
      <alignment horizontal="center" vertical="center" wrapText="1"/>
    </xf>
    <xf numFmtId="0" fontId="31" fillId="2" borderId="41" xfId="0" applyNumberFormat="1" applyFont="1" applyFill="1" applyBorder="1" applyAlignment="1">
      <alignment horizontal="center" vertical="center" wrapText="1"/>
    </xf>
    <xf numFmtId="0" fontId="5" fillId="2" borderId="0" xfId="0" applyNumberFormat="1" applyFont="1" applyFill="1" applyBorder="1" applyAlignment="1">
      <alignment vertical="center" wrapText="1"/>
    </xf>
    <xf numFmtId="0" fontId="5" fillId="2" borderId="37" xfId="0" applyNumberFormat="1" applyFont="1" applyFill="1" applyBorder="1" applyAlignment="1">
      <alignment vertical="center" wrapText="1"/>
    </xf>
    <xf numFmtId="0" fontId="5" fillId="2" borderId="38" xfId="0" applyNumberFormat="1" applyFont="1" applyFill="1" applyBorder="1" applyAlignment="1">
      <alignment vertical="center" wrapText="1"/>
    </xf>
    <xf numFmtId="0" fontId="5" fillId="2" borderId="39" xfId="0" applyNumberFormat="1" applyFont="1" applyFill="1" applyBorder="1" applyAlignment="1">
      <alignment vertical="center" wrapText="1"/>
    </xf>
    <xf numFmtId="0" fontId="31" fillId="2" borderId="44" xfId="0" applyNumberFormat="1" applyFont="1" applyFill="1" applyBorder="1" applyAlignment="1">
      <alignment horizontal="center" vertical="center" wrapText="1"/>
    </xf>
    <xf numFmtId="0" fontId="5" fillId="2" borderId="48" xfId="0" applyNumberFormat="1" applyFont="1" applyFill="1" applyBorder="1" applyAlignment="1">
      <alignment horizontal="center" vertical="center" wrapText="1"/>
    </xf>
    <xf numFmtId="0" fontId="5" fillId="2" borderId="43" xfId="0" applyNumberFormat="1" applyFont="1" applyFill="1" applyBorder="1" applyAlignment="1">
      <alignment horizontal="center" vertical="center" wrapText="1"/>
    </xf>
    <xf numFmtId="0" fontId="46" fillId="0" borderId="0" xfId="0" applyFont="1" applyAlignment="1">
      <alignment vertical="center"/>
    </xf>
    <xf numFmtId="0" fontId="47" fillId="0" borderId="0" xfId="0" applyFont="1"/>
    <xf numFmtId="0" fontId="7" fillId="2" borderId="0" xfId="0" applyFont="1" applyFill="1" applyAlignment="1">
      <alignment horizontal="left" wrapText="1"/>
    </xf>
    <xf numFmtId="0" fontId="7" fillId="2" borderId="0" xfId="0" applyFont="1" applyFill="1" applyAlignment="1">
      <alignment horizontal="left" vertical="top" wrapText="1" readingOrder="1"/>
    </xf>
    <xf numFmtId="0" fontId="6" fillId="0" borderId="0" xfId="0" applyFont="1" applyAlignment="1">
      <alignment horizontal="left"/>
    </xf>
    <xf numFmtId="0" fontId="6" fillId="2" borderId="1" xfId="0" applyFont="1" applyFill="1" applyBorder="1" applyAlignment="1">
      <alignment horizontal="left" readingOrder="1"/>
    </xf>
    <xf numFmtId="0" fontId="7" fillId="2" borderId="0" xfId="0" applyFont="1" applyFill="1" applyAlignment="1">
      <alignment horizontal="left" wrapText="1" readingOrder="1"/>
    </xf>
    <xf numFmtId="0" fontId="7" fillId="2" borderId="0" xfId="0" applyFont="1" applyFill="1" applyAlignment="1">
      <alignment horizontal="left"/>
    </xf>
    <xf numFmtId="0" fontId="6" fillId="2" borderId="0" xfId="0" applyFont="1" applyFill="1" applyAlignment="1">
      <alignment horizontal="left"/>
    </xf>
    <xf numFmtId="0" fontId="7" fillId="2" borderId="1" xfId="0" applyFont="1" applyFill="1" applyBorder="1" applyAlignment="1">
      <alignment horizontal="center"/>
    </xf>
    <xf numFmtId="0" fontId="7" fillId="2" borderId="3" xfId="0" applyFont="1" applyFill="1" applyBorder="1" applyAlignment="1">
      <alignment horizontal="center"/>
    </xf>
    <xf numFmtId="0" fontId="7" fillId="2" borderId="0" xfId="0" applyFont="1" applyFill="1" applyAlignment="1">
      <alignment horizontal="center"/>
    </xf>
    <xf numFmtId="0" fontId="5" fillId="0" borderId="0" xfId="0" applyFont="1" applyFill="1" applyAlignment="1">
      <alignment horizontal="center"/>
    </xf>
    <xf numFmtId="0" fontId="5" fillId="2" borderId="3" xfId="0" applyFont="1" applyFill="1" applyBorder="1" applyAlignment="1">
      <alignment horizontal="center"/>
    </xf>
    <xf numFmtId="165" fontId="31" fillId="2" borderId="3" xfId="4" applyNumberFormat="1" applyFont="1" applyFill="1" applyBorder="1" applyAlignment="1">
      <alignment horizontal="center"/>
    </xf>
    <xf numFmtId="0" fontId="17" fillId="0" borderId="3" xfId="16" applyFont="1" applyFill="1" applyBorder="1" applyAlignment="1">
      <alignment horizontal="left" wrapText="1" readingOrder="1"/>
    </xf>
    <xf numFmtId="0" fontId="7" fillId="0" borderId="3" xfId="0" applyFont="1" applyFill="1" applyBorder="1" applyAlignment="1">
      <alignment horizontal="left" wrapText="1" readingOrder="1"/>
    </xf>
    <xf numFmtId="0" fontId="6" fillId="2" borderId="1" xfId="0" applyFont="1" applyFill="1" applyBorder="1" applyAlignment="1">
      <alignment horizontal="center"/>
    </xf>
    <xf numFmtId="0" fontId="6" fillId="2" borderId="0" xfId="0" applyFont="1" applyFill="1" applyAlignment="1">
      <alignment horizont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167" fontId="31" fillId="0" borderId="3" xfId="17" applyNumberFormat="1" applyFont="1" applyFill="1" applyBorder="1" applyAlignment="1">
      <alignment horizontal="center" vertical="center" wrapText="1" readingOrder="1"/>
    </xf>
    <xf numFmtId="0" fontId="31" fillId="0" borderId="1" xfId="0" applyFont="1" applyFill="1" applyBorder="1" applyAlignment="1">
      <alignment horizontal="center" vertical="center" wrapText="1" readingOrder="1"/>
    </xf>
    <xf numFmtId="0" fontId="5" fillId="0" borderId="2" xfId="0" applyFont="1" applyFill="1" applyBorder="1" applyAlignment="1">
      <alignment horizontal="center"/>
    </xf>
    <xf numFmtId="0" fontId="12" fillId="4" borderId="0" xfId="3" applyFont="1" applyFill="1" applyBorder="1" applyAlignment="1">
      <alignment horizontal="center"/>
    </xf>
    <xf numFmtId="0" fontId="31" fillId="4" borderId="1" xfId="3" applyFont="1" applyFill="1" applyBorder="1" applyAlignment="1">
      <alignment horizontal="center"/>
    </xf>
    <xf numFmtId="0" fontId="12" fillId="2" borderId="0" xfId="18" applyFont="1" applyFill="1" applyBorder="1" applyAlignment="1">
      <alignment horizontal="left" vertical="center" wrapText="1" readingOrder="1"/>
    </xf>
    <xf numFmtId="14" fontId="31" fillId="2" borderId="3" xfId="4" applyNumberFormat="1" applyFont="1" applyFill="1" applyBorder="1" applyAlignment="1">
      <alignment horizontal="center" wrapText="1"/>
    </xf>
    <xf numFmtId="0" fontId="12" fillId="4" borderId="0" xfId="3" applyFont="1" applyFill="1" applyBorder="1" applyAlignment="1">
      <alignment horizontal="center" wrapText="1"/>
    </xf>
    <xf numFmtId="0" fontId="12" fillId="2" borderId="0" xfId="3" applyFont="1" applyFill="1" applyBorder="1" applyAlignment="1">
      <alignment horizontal="center"/>
    </xf>
    <xf numFmtId="0" fontId="31" fillId="2" borderId="3" xfId="4" applyFont="1" applyFill="1" applyBorder="1" applyAlignment="1">
      <alignment horizontal="center" vertical="top" readingOrder="1"/>
    </xf>
    <xf numFmtId="0" fontId="31" fillId="2" borderId="3" xfId="4" applyFont="1" applyFill="1" applyBorder="1" applyAlignment="1">
      <alignment horizontal="center" vertical="top"/>
    </xf>
    <xf numFmtId="0" fontId="13" fillId="2" borderId="3" xfId="4" applyFont="1" applyFill="1" applyBorder="1" applyAlignment="1">
      <alignment horizontal="left" readingOrder="1"/>
    </xf>
    <xf numFmtId="0" fontId="12" fillId="2" borderId="0" xfId="4" applyFont="1" applyFill="1" applyAlignment="1">
      <alignment horizontal="left"/>
    </xf>
    <xf numFmtId="0" fontId="12" fillId="2" borderId="1" xfId="4" applyFont="1" applyFill="1" applyBorder="1" applyAlignment="1">
      <alignment horizontal="center" wrapText="1"/>
    </xf>
    <xf numFmtId="0" fontId="31" fillId="2" borderId="1" xfId="4" applyNumberFormat="1" applyFont="1" applyFill="1" applyBorder="1" applyAlignment="1">
      <alignment horizontal="center"/>
    </xf>
    <xf numFmtId="167" fontId="31" fillId="2" borderId="3" xfId="17" applyNumberFormat="1" applyFont="1" applyFill="1" applyBorder="1" applyAlignment="1">
      <alignment horizontal="center" vertical="center" wrapText="1" readingOrder="1"/>
    </xf>
    <xf numFmtId="0" fontId="31" fillId="2" borderId="1" xfId="0" applyFont="1" applyFill="1" applyBorder="1" applyAlignment="1">
      <alignment horizontal="center" vertical="center" wrapText="1" readingOrder="1"/>
    </xf>
    <xf numFmtId="0" fontId="31" fillId="2" borderId="0" xfId="4" applyNumberFormat="1" applyFont="1" applyFill="1" applyBorder="1" applyAlignment="1">
      <alignment horizontal="center"/>
    </xf>
    <xf numFmtId="0" fontId="12" fillId="4" borderId="0" xfId="3" applyFont="1" applyFill="1" applyBorder="1" applyAlignment="1">
      <alignment horizontal="center" vertical="center"/>
    </xf>
    <xf numFmtId="0" fontId="31" fillId="4" borderId="2" xfId="3" applyFont="1" applyFill="1" applyBorder="1" applyAlignment="1">
      <alignment horizontal="center"/>
    </xf>
    <xf numFmtId="0" fontId="7" fillId="2" borderId="0" xfId="0" applyFont="1" applyFill="1" applyBorder="1" applyAlignment="1">
      <alignment horizontal="left" readingOrder="1"/>
    </xf>
    <xf numFmtId="0" fontId="6" fillId="2" borderId="0" xfId="0" applyFont="1" applyFill="1" applyAlignment="1">
      <alignment horizontal="center" wrapText="1" readingOrder="1"/>
    </xf>
    <xf numFmtId="0" fontId="6" fillId="2" borderId="0" xfId="0" applyFont="1" applyFill="1" applyAlignment="1">
      <alignment horizontal="center" readingOrder="1"/>
    </xf>
    <xf numFmtId="0" fontId="6" fillId="2" borderId="16" xfId="0" applyFont="1" applyFill="1" applyBorder="1" applyAlignment="1">
      <alignment horizontal="center" readingOrder="1"/>
    </xf>
    <xf numFmtId="0" fontId="6" fillId="2" borderId="17" xfId="0" applyFont="1" applyFill="1" applyBorder="1" applyAlignment="1">
      <alignment horizontal="center" readingOrder="1"/>
    </xf>
    <xf numFmtId="0" fontId="5" fillId="2" borderId="1" xfId="0" applyFont="1" applyFill="1" applyBorder="1" applyAlignment="1">
      <alignment horizontal="center" readingOrder="1"/>
    </xf>
    <xf numFmtId="0" fontId="5" fillId="2" borderId="0" xfId="0" applyFont="1" applyFill="1" applyBorder="1" applyAlignment="1">
      <alignment horizontal="center" readingOrder="1"/>
    </xf>
    <xf numFmtId="0" fontId="6" fillId="2" borderId="2" xfId="0" applyFont="1" applyFill="1" applyBorder="1" applyAlignment="1">
      <alignment horizontal="center" readingOrder="1"/>
    </xf>
    <xf numFmtId="0" fontId="5" fillId="2" borderId="2" xfId="0" applyFont="1" applyFill="1" applyBorder="1" applyAlignment="1">
      <alignment horizontal="center" readingOrder="1"/>
    </xf>
    <xf numFmtId="0" fontId="5" fillId="2" borderId="0" xfId="19" applyFont="1" applyFill="1" applyBorder="1" applyAlignment="1">
      <alignment horizontal="left" vertical="center"/>
    </xf>
    <xf numFmtId="0" fontId="5" fillId="2" borderId="17" xfId="0" applyFont="1" applyFill="1" applyBorder="1" applyAlignment="1">
      <alignment horizontal="center" readingOrder="1"/>
    </xf>
    <xf numFmtId="164" fontId="5" fillId="2" borderId="17" xfId="0" applyNumberFormat="1" applyFont="1" applyFill="1" applyBorder="1" applyAlignment="1">
      <alignment horizontal="center" readingOrder="1"/>
    </xf>
    <xf numFmtId="0" fontId="6" fillId="2" borderId="16" xfId="0" applyFont="1" applyFill="1" applyBorder="1" applyAlignment="1">
      <alignment horizontal="center" vertical="center" wrapText="1" readingOrder="1"/>
    </xf>
    <xf numFmtId="0" fontId="12" fillId="2" borderId="16" xfId="4" applyFont="1" applyFill="1" applyBorder="1" applyAlignment="1">
      <alignment horizontal="center" vertical="center" wrapText="1" readingOrder="1"/>
    </xf>
    <xf numFmtId="0" fontId="5" fillId="2" borderId="16" xfId="0" applyFont="1" applyFill="1" applyBorder="1" applyAlignment="1">
      <alignment horizontal="center" vertical="center" wrapText="1" readingOrder="1"/>
    </xf>
    <xf numFmtId="0" fontId="5" fillId="2" borderId="0" xfId="0" applyFont="1" applyFill="1" applyBorder="1" applyAlignment="1">
      <alignment horizontal="center" vertical="center" wrapText="1" readingOrder="1"/>
    </xf>
    <xf numFmtId="0" fontId="7" fillId="0" borderId="0" xfId="0" applyFont="1" applyFill="1" applyAlignment="1">
      <alignment horizontal="left" wrapText="1" readingOrder="1"/>
    </xf>
    <xf numFmtId="0" fontId="13" fillId="0" borderId="0" xfId="4" applyFont="1" applyFill="1" applyBorder="1" applyAlignment="1">
      <alignment wrapText="1"/>
    </xf>
    <xf numFmtId="0" fontId="7" fillId="0" borderId="0" xfId="0" applyFont="1" applyFill="1" applyBorder="1" applyAlignment="1">
      <alignment wrapText="1"/>
    </xf>
    <xf numFmtId="0" fontId="7" fillId="0" borderId="0" xfId="0" applyFont="1" applyFill="1" applyAlignment="1">
      <alignment wrapText="1"/>
    </xf>
    <xf numFmtId="0" fontId="13" fillId="0" borderId="0" xfId="4" applyFont="1" applyFill="1" applyAlignment="1">
      <alignment wrapText="1"/>
    </xf>
    <xf numFmtId="0" fontId="13" fillId="0" borderId="0" xfId="4" applyFont="1" applyFill="1" applyAlignment="1">
      <alignment horizontal="left" wrapText="1" readingOrder="1"/>
    </xf>
    <xf numFmtId="0" fontId="7" fillId="0" borderId="0" xfId="0" applyFont="1" applyFill="1" applyAlignment="1">
      <alignment horizontal="left" readingOrder="1"/>
    </xf>
    <xf numFmtId="0" fontId="13" fillId="2" borderId="0" xfId="4" applyFont="1" applyFill="1" applyAlignment="1">
      <alignment horizontal="left" wrapText="1" readingOrder="1"/>
    </xf>
    <xf numFmtId="0" fontId="13" fillId="2" borderId="0" xfId="4" applyFont="1" applyFill="1" applyAlignment="1">
      <alignment wrapText="1" readingOrder="1"/>
    </xf>
    <xf numFmtId="0" fontId="31" fillId="4" borderId="3" xfId="4" applyFont="1" applyFill="1" applyBorder="1" applyAlignment="1">
      <alignment horizontal="center" vertical="center" readingOrder="1"/>
    </xf>
    <xf numFmtId="0" fontId="31" fillId="2" borderId="1" xfId="4" applyFont="1" applyFill="1" applyBorder="1" applyAlignment="1">
      <alignment horizontal="center" vertical="center" readingOrder="1"/>
    </xf>
    <xf numFmtId="0" fontId="12" fillId="2" borderId="0" xfId="4" applyFont="1" applyFill="1" applyBorder="1" applyAlignment="1">
      <alignment horizontal="center" vertical="center" readingOrder="1"/>
    </xf>
    <xf numFmtId="0" fontId="31" fillId="2" borderId="0" xfId="4" applyFont="1" applyFill="1" applyBorder="1" applyAlignment="1">
      <alignment horizontal="center" vertical="center" wrapText="1" readingOrder="1"/>
    </xf>
    <xf numFmtId="0" fontId="31" fillId="2" borderId="1" xfId="4" applyFont="1" applyFill="1" applyBorder="1" applyAlignment="1">
      <alignment horizontal="center" vertical="center" wrapText="1" readingOrder="1"/>
    </xf>
    <xf numFmtId="0" fontId="31" fillId="2" borderId="2" xfId="4" applyFont="1" applyFill="1" applyBorder="1" applyAlignment="1">
      <alignment horizontal="center" vertical="center" readingOrder="1"/>
    </xf>
    <xf numFmtId="0" fontId="31" fillId="2" borderId="0" xfId="6" applyFont="1" applyFill="1" applyBorder="1" applyAlignment="1">
      <alignment horizontal="center" readingOrder="2"/>
    </xf>
    <xf numFmtId="0" fontId="31" fillId="2" borderId="2" xfId="6" applyFont="1" applyFill="1" applyBorder="1" applyAlignment="1">
      <alignment horizontal="center" vertical="center" readingOrder="2"/>
    </xf>
    <xf numFmtId="0" fontId="13" fillId="2" borderId="0" xfId="6" applyFont="1" applyFill="1" applyAlignment="1">
      <alignment horizontal="left" readingOrder="1"/>
    </xf>
    <xf numFmtId="0" fontId="12" fillId="2" borderId="0" xfId="6" applyFont="1" applyFill="1" applyBorder="1" applyAlignment="1">
      <alignment horizontal="center"/>
    </xf>
    <xf numFmtId="0" fontId="31" fillId="2" borderId="2" xfId="6" applyFont="1" applyFill="1" applyBorder="1" applyAlignment="1">
      <alignment horizontal="center" readingOrder="1"/>
    </xf>
    <xf numFmtId="0" fontId="31" fillId="2" borderId="3" xfId="6" applyFont="1" applyFill="1" applyBorder="1" applyAlignment="1">
      <alignment horizontal="center" readingOrder="2"/>
    </xf>
    <xf numFmtId="0" fontId="31" fillId="2" borderId="0" xfId="6" applyFont="1" applyFill="1" applyAlignment="1">
      <alignment horizontal="center" readingOrder="2"/>
    </xf>
    <xf numFmtId="0" fontId="13" fillId="2" borderId="0" xfId="6" applyFont="1" applyFill="1" applyBorder="1" applyAlignment="1">
      <alignment horizontal="left" readingOrder="1"/>
    </xf>
    <xf numFmtId="0" fontId="12" fillId="2" borderId="1" xfId="6" applyFont="1" applyFill="1" applyBorder="1" applyAlignment="1">
      <alignment horizontal="center" readingOrder="2"/>
    </xf>
    <xf numFmtId="0" fontId="31" fillId="2" borderId="2" xfId="6" applyFont="1" applyFill="1" applyBorder="1" applyAlignment="1">
      <alignment horizontal="center"/>
    </xf>
    <xf numFmtId="0" fontId="5" fillId="2" borderId="0" xfId="0" applyFont="1" applyFill="1" applyBorder="1" applyAlignment="1">
      <alignment horizontal="right" readingOrder="1"/>
    </xf>
    <xf numFmtId="0" fontId="6" fillId="2" borderId="0" xfId="0" applyFont="1" applyFill="1" applyBorder="1" applyAlignment="1">
      <alignment horizontal="center" readingOrder="1"/>
    </xf>
    <xf numFmtId="0" fontId="0" fillId="0" borderId="0" xfId="0" applyAlignment="1">
      <alignment horizontal="left" wrapText="1" readingOrder="1"/>
    </xf>
    <xf numFmtId="0" fontId="13" fillId="2" borderId="0" xfId="4" applyFont="1" applyFill="1" applyAlignment="1">
      <alignment horizontal="right" readingOrder="1"/>
    </xf>
    <xf numFmtId="2" fontId="12" fillId="2" borderId="0" xfId="4" applyNumberFormat="1" applyFont="1" applyFill="1" applyAlignment="1">
      <alignment horizontal="center" readingOrder="1"/>
    </xf>
    <xf numFmtId="0" fontId="13" fillId="2" borderId="0" xfId="4" applyFont="1" applyFill="1" applyAlignment="1">
      <alignment horizontal="left" readingOrder="1"/>
    </xf>
    <xf numFmtId="0" fontId="12" fillId="0" borderId="0" xfId="12" applyFont="1" applyFill="1" applyAlignment="1">
      <alignment horizontal="center" wrapText="1" readingOrder="1"/>
    </xf>
    <xf numFmtId="0" fontId="6" fillId="0" borderId="0" xfId="0" applyFont="1" applyFill="1" applyAlignment="1">
      <alignment horizontal="center"/>
    </xf>
    <xf numFmtId="0" fontId="34" fillId="0" borderId="0" xfId="0" applyFont="1" applyFill="1" applyBorder="1" applyAlignment="1">
      <alignment wrapText="1"/>
    </xf>
    <xf numFmtId="0" fontId="34" fillId="0" borderId="0" xfId="0" applyFont="1" applyAlignment="1">
      <alignment wrapText="1"/>
    </xf>
    <xf numFmtId="0" fontId="33" fillId="0" borderId="0" xfId="20" applyFont="1" applyAlignment="1">
      <alignment horizontal="left" readingOrder="1"/>
    </xf>
    <xf numFmtId="0" fontId="0" fillId="0" borderId="0" xfId="0" applyAlignment="1"/>
    <xf numFmtId="0" fontId="7" fillId="2" borderId="3" xfId="0" applyFont="1" applyFill="1" applyBorder="1" applyAlignment="1">
      <alignment horizontal="left" wrapText="1"/>
    </xf>
    <xf numFmtId="0" fontId="0" fillId="0" borderId="0" xfId="0" applyAlignment="1">
      <alignment horizontal="center"/>
    </xf>
    <xf numFmtId="0" fontId="6" fillId="2" borderId="0" xfId="0" applyFont="1" applyFill="1" applyAlignment="1">
      <alignment horizontal="center" wrapText="1"/>
    </xf>
    <xf numFmtId="173" fontId="5" fillId="2" borderId="1" xfId="0" applyNumberFormat="1" applyFont="1" applyFill="1" applyBorder="1" applyAlignment="1">
      <alignment horizontal="center"/>
    </xf>
    <xf numFmtId="0" fontId="7" fillId="2" borderId="0" xfId="0" applyFont="1" applyFill="1" applyAlignment="1">
      <alignment horizontal="left" readingOrder="1"/>
    </xf>
    <xf numFmtId="173" fontId="12" fillId="2" borderId="1" xfId="13" applyFont="1" applyFill="1" applyBorder="1" applyAlignment="1" applyProtection="1">
      <alignment horizontal="center"/>
    </xf>
    <xf numFmtId="0" fontId="31" fillId="2" borderId="1" xfId="6" applyFont="1" applyFill="1" applyBorder="1" applyAlignment="1">
      <alignment horizontal="center"/>
    </xf>
    <xf numFmtId="173" fontId="31" fillId="2" borderId="0" xfId="13" applyFont="1" applyFill="1" applyBorder="1" applyAlignment="1" applyProtection="1">
      <alignment horizontal="center" vertical="center" wrapText="1"/>
    </xf>
    <xf numFmtId="0" fontId="31" fillId="2" borderId="1" xfId="0" applyFont="1" applyFill="1" applyBorder="1" applyAlignment="1">
      <alignment horizontal="center"/>
    </xf>
    <xf numFmtId="0" fontId="31" fillId="2" borderId="2" xfId="0" applyFont="1" applyFill="1" applyBorder="1" applyAlignment="1">
      <alignment horizontal="center"/>
    </xf>
    <xf numFmtId="0" fontId="6" fillId="2" borderId="3" xfId="0" applyFont="1" applyFill="1" applyBorder="1" applyAlignment="1">
      <alignment horizontal="center"/>
    </xf>
    <xf numFmtId="0" fontId="6" fillId="2" borderId="2" xfId="0" applyFont="1" applyFill="1" applyBorder="1" applyAlignment="1">
      <alignment horizontal="center"/>
    </xf>
    <xf numFmtId="0" fontId="7" fillId="2" borderId="3" xfId="0" applyFont="1" applyFill="1" applyBorder="1" applyAlignment="1">
      <alignment horizontal="left" readingOrder="1"/>
    </xf>
    <xf numFmtId="0" fontId="6" fillId="2" borderId="0" xfId="0" applyFont="1" applyFill="1" applyBorder="1" applyAlignment="1">
      <alignment horizontal="center"/>
    </xf>
    <xf numFmtId="0" fontId="6" fillId="2" borderId="0" xfId="0" applyFont="1" applyFill="1" applyBorder="1" applyAlignment="1">
      <alignment horizontal="center" wrapText="1"/>
    </xf>
    <xf numFmtId="0" fontId="7" fillId="2" borderId="0" xfId="0" applyFont="1" applyFill="1" applyBorder="1" applyAlignment="1">
      <alignment horizontal="left" wrapText="1" readingOrder="1"/>
    </xf>
    <xf numFmtId="0" fontId="5" fillId="2" borderId="0" xfId="0" applyNumberFormat="1" applyFont="1" applyFill="1" applyAlignment="1">
      <alignment horizontal="left" wrapText="1"/>
    </xf>
    <xf numFmtId="0" fontId="6" fillId="2" borderId="0" xfId="0" applyFont="1" applyFill="1" applyBorder="1" applyAlignment="1">
      <alignment horizontal="center" vertical="center"/>
    </xf>
    <xf numFmtId="0" fontId="6" fillId="0" borderId="1" xfId="0" applyFont="1" applyBorder="1" applyAlignment="1">
      <alignment horizontal="center"/>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25" xfId="0" applyFont="1" applyFill="1" applyBorder="1" applyAlignment="1">
      <alignment horizontal="center" vertical="center"/>
    </xf>
    <xf numFmtId="14" fontId="5" fillId="2" borderId="26"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4" fontId="5" fillId="2" borderId="27" xfId="0" applyNumberFormat="1" applyFont="1" applyFill="1" applyBorder="1" applyAlignment="1">
      <alignment horizontal="center" vertical="center"/>
    </xf>
    <xf numFmtId="0" fontId="5" fillId="2" borderId="0" xfId="0" applyNumberFormat="1" applyFont="1" applyFill="1" applyAlignment="1">
      <alignment horizontal="left" readingOrder="1"/>
    </xf>
    <xf numFmtId="0" fontId="5" fillId="0" borderId="0" xfId="0" applyNumberFormat="1" applyFont="1" applyAlignment="1">
      <alignment horizontal="left" readingOrder="1"/>
    </xf>
    <xf numFmtId="0" fontId="6" fillId="2" borderId="16" xfId="0" applyFont="1" applyFill="1" applyBorder="1" applyAlignment="1">
      <alignment horizontal="center"/>
    </xf>
    <xf numFmtId="0" fontId="5" fillId="2" borderId="30" xfId="0" applyNumberFormat="1" applyFont="1" applyFill="1" applyBorder="1" applyAlignment="1">
      <alignment horizontal="center" vertical="center"/>
    </xf>
    <xf numFmtId="0" fontId="5" fillId="2" borderId="33" xfId="0" applyNumberFormat="1" applyFont="1" applyFill="1" applyBorder="1" applyAlignment="1">
      <alignment horizontal="center" vertical="center"/>
    </xf>
    <xf numFmtId="0" fontId="5" fillId="2" borderId="42" xfId="0" applyNumberFormat="1" applyFont="1" applyFill="1" applyBorder="1" applyAlignment="1">
      <alignment horizontal="center" vertical="center"/>
    </xf>
    <xf numFmtId="0" fontId="5" fillId="2" borderId="31"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xf>
    <xf numFmtId="0" fontId="5" fillId="2" borderId="32" xfId="0" applyNumberFormat="1" applyFont="1" applyFill="1" applyBorder="1" applyAlignment="1">
      <alignment horizontal="center" vertical="center"/>
    </xf>
    <xf numFmtId="0" fontId="31" fillId="2" borderId="31" xfId="0" applyNumberFormat="1" applyFont="1" applyFill="1" applyBorder="1" applyAlignment="1">
      <alignment horizontal="center" vertical="center"/>
    </xf>
    <xf numFmtId="0" fontId="5" fillId="2" borderId="19" xfId="0" applyNumberFormat="1" applyFont="1" applyFill="1" applyBorder="1" applyAlignment="1">
      <alignment horizontal="center" vertical="center" wrapText="1"/>
    </xf>
    <xf numFmtId="0" fontId="5" fillId="2" borderId="32" xfId="0" applyNumberFormat="1" applyFont="1" applyFill="1" applyBorder="1" applyAlignment="1">
      <alignment horizontal="center" vertical="center" wrapText="1"/>
    </xf>
    <xf numFmtId="0" fontId="5" fillId="2" borderId="36" xfId="0" applyNumberFormat="1" applyFont="1" applyFill="1" applyBorder="1" applyAlignment="1">
      <alignment horizontal="center" vertical="center" wrapText="1"/>
    </xf>
    <xf numFmtId="0" fontId="5" fillId="2" borderId="25" xfId="0" applyNumberFormat="1" applyFont="1" applyFill="1" applyBorder="1" applyAlignment="1">
      <alignment horizontal="center" vertical="center" wrapText="1"/>
    </xf>
    <xf numFmtId="0" fontId="5" fillId="2" borderId="24" xfId="0" applyNumberFormat="1" applyFont="1" applyFill="1" applyBorder="1" applyAlignment="1">
      <alignment horizontal="center" vertical="center" wrapText="1"/>
    </xf>
    <xf numFmtId="0" fontId="31" fillId="2" borderId="2" xfId="0" applyNumberFormat="1" applyFont="1" applyFill="1" applyBorder="1" applyAlignment="1">
      <alignment horizontal="center" vertical="center" wrapText="1"/>
    </xf>
    <xf numFmtId="0" fontId="5" fillId="2" borderId="35" xfId="0" applyNumberFormat="1" applyFont="1" applyFill="1" applyBorder="1" applyAlignment="1">
      <alignment horizontal="center" vertical="center" wrapText="1"/>
    </xf>
  </cellXfs>
  <cellStyles count="21">
    <cellStyle name="Comma" xfId="1" builtinId="3"/>
    <cellStyle name="Comma 2 2" xfId="11"/>
    <cellStyle name="Comma 5" xfId="10"/>
    <cellStyle name="Comma_לוח ג'-2.1.1" xfId="17"/>
    <cellStyle name="Normal" xfId="0" builtinId="0"/>
    <cellStyle name="Normal 10" xfId="6"/>
    <cellStyle name="Normal 17" xfId="15"/>
    <cellStyle name="Normal 2" xfId="4"/>
    <cellStyle name="Normal 2 2" xfId="8"/>
    <cellStyle name="Normal 3" xfId="9"/>
    <cellStyle name="Normal 3 7" xfId="3"/>
    <cellStyle name="Normal 3 7 2" xfId="19"/>
    <cellStyle name="Normal 9" xfId="12"/>
    <cellStyle name="Normal_H11" xfId="13"/>
    <cellStyle name="Normal_Sheet1" xfId="7"/>
    <cellStyle name="Normal_לוח ג-2 ולוח ג-5" xfId="20"/>
    <cellStyle name="Normal_לוח ג'-2.1.1" xfId="16"/>
    <cellStyle name="Normal_מדדים" xfId="14"/>
    <cellStyle name="Normal_תיק ניע 2" xfId="18"/>
    <cellStyle name="Percent" xfId="2" builtinId="5"/>
    <cellStyle name="Percent 2 2" xfId="5"/>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512445</xdr:colOff>
      <xdr:row>16</xdr:row>
      <xdr:rowOff>1333500</xdr:rowOff>
    </xdr:from>
    <xdr:ext cx="1080250" cy="335942"/>
    <mc:AlternateContent xmlns:mc="http://schemas.openxmlformats.org/markup-compatibility/2006" xmlns:a14="http://schemas.microsoft.com/office/drawing/2010/main">
      <mc:Choice Requires="a14">
        <xdr:sp macro="" textlink="">
          <xdr:nvSpPr>
            <xdr:cNvPr id="2" name="TextBox 1"/>
            <xdr:cNvSpPr txBox="1"/>
          </xdr:nvSpPr>
          <xdr:spPr>
            <a:xfrm flipH="1">
              <a:off x="8094345" y="4991100"/>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14:m>
                <m:oMathPara xmlns:m="http://schemas.openxmlformats.org/officeDocument/2006/math">
                  <m:oMathParaPr>
                    <m:jc m:val="center"/>
                  </m:oMathParaPr>
                  <m:oMath xmlns:m="http://schemas.openxmlformats.org/officeDocument/2006/math">
                    <m:r>
                      <a:rPr lang="en-US" sz="700" b="0" i="1" baseline="0">
                        <a:solidFill>
                          <a:schemeClr val="tx1"/>
                        </a:solidFill>
                        <a:effectLst/>
                        <a:latin typeface="Cambria Math" panose="02040503050406030204" pitchFamily="18" charset="0"/>
                        <a:ea typeface="+mn-ea"/>
                        <a:cs typeface="+mn-cs"/>
                      </a:rPr>
                      <m:t>𝐻</m:t>
                    </m:r>
                    <m:r>
                      <a:rPr lang="en-US" sz="700" b="0" i="1" baseline="0">
                        <a:solidFill>
                          <a:schemeClr val="tx1"/>
                        </a:solidFill>
                        <a:effectLst/>
                        <a:latin typeface="Cambria Math" panose="02040503050406030204" pitchFamily="18" charset="0"/>
                        <a:ea typeface="+mn-ea"/>
                        <a:cs typeface="+mn-cs"/>
                      </a:rPr>
                      <m:t>=</m:t>
                    </m:r>
                    <m:nary>
                      <m:naryPr>
                        <m:chr m:val="∑"/>
                        <m:ctrlPr>
                          <a:rPr lang="en-US" sz="700" b="0" i="1" baseline="0">
                            <a:solidFill>
                              <a:schemeClr val="tx1"/>
                            </a:solidFill>
                            <a:effectLst/>
                            <a:latin typeface="Cambria Math" panose="02040503050406030204" pitchFamily="18" charset="0"/>
                            <a:ea typeface="+mn-ea"/>
                            <a:cs typeface="+mn-cs"/>
                          </a:rPr>
                        </m:ctrlPr>
                      </m:naryPr>
                      <m:sub>
                        <m:r>
                          <m:rPr>
                            <m:brk m:alnAt="23"/>
                          </m:rPr>
                          <a:rPr lang="en-US" sz="700" b="0" i="1" baseline="0">
                            <a:solidFill>
                              <a:schemeClr val="tx1"/>
                            </a:solidFill>
                            <a:effectLst/>
                            <a:latin typeface="Cambria Math" panose="02040503050406030204" pitchFamily="18" charset="0"/>
                            <a:ea typeface="+mn-ea"/>
                            <a:cs typeface="+mn-cs"/>
                          </a:rPr>
                          <m:t>𝑖</m:t>
                        </m:r>
                        <m:r>
                          <a:rPr lang="en-US" sz="700" b="0" i="1" baseline="0">
                            <a:solidFill>
                              <a:schemeClr val="tx1"/>
                            </a:solidFill>
                            <a:effectLst/>
                            <a:latin typeface="Cambria Math" panose="02040503050406030204" pitchFamily="18" charset="0"/>
                            <a:ea typeface="+mn-ea"/>
                            <a:cs typeface="+mn-cs"/>
                          </a:rPr>
                          <m:t>=</m:t>
                        </m:r>
                        <m:r>
                          <a:rPr lang="en-US" sz="700" b="0" i="1" baseline="0">
                            <a:solidFill>
                              <a:schemeClr val="tx1"/>
                            </a:solidFill>
                            <a:effectLst/>
                            <a:latin typeface="Cambria Math" panose="02040503050406030204" pitchFamily="18" charset="0"/>
                            <a:ea typeface="+mn-ea"/>
                            <a:cs typeface="+mn-cs"/>
                          </a:rPr>
                          <m:t>1</m:t>
                        </m:r>
                      </m:sub>
                      <m:sup>
                        <m:r>
                          <a:rPr lang="en-US" sz="700" b="0" i="1" baseline="0">
                            <a:solidFill>
                              <a:schemeClr val="tx1"/>
                            </a:solidFill>
                            <a:effectLst/>
                            <a:latin typeface="Cambria Math" panose="02040503050406030204" pitchFamily="18" charset="0"/>
                            <a:ea typeface="+mn-ea"/>
                            <a:cs typeface="+mn-cs"/>
                          </a:rPr>
                          <m:t>𝑛</m:t>
                        </m:r>
                      </m:sup>
                      <m:e>
                        <m:sSup>
                          <m:sSupPr>
                            <m:ctrlPr>
                              <a:rPr lang="en-US" sz="700" b="0" i="1" baseline="0">
                                <a:solidFill>
                                  <a:schemeClr val="tx1"/>
                                </a:solidFill>
                                <a:effectLst/>
                                <a:latin typeface="Cambria Math" panose="02040503050406030204" pitchFamily="18" charset="0"/>
                                <a:ea typeface="+mn-ea"/>
                                <a:cs typeface="+mn-cs"/>
                              </a:rPr>
                            </m:ctrlPr>
                          </m:sSupPr>
                          <m:e>
                            <m:r>
                              <a:rPr lang="en-US" sz="700" b="0" i="1" baseline="0">
                                <a:solidFill>
                                  <a:schemeClr val="tx1"/>
                                </a:solidFill>
                                <a:effectLst/>
                                <a:latin typeface="Cambria Math" panose="02040503050406030204" pitchFamily="18" charset="0"/>
                                <a:ea typeface="+mn-ea"/>
                                <a:cs typeface="+mn-cs"/>
                              </a:rPr>
                              <m:t>(</m:t>
                            </m:r>
                            <m:f>
                              <m:fPr>
                                <m:type m:val="noBar"/>
                                <m:ctrlPr>
                                  <a:rPr lang="en-US" sz="700" b="0" i="1" baseline="0">
                                    <a:solidFill>
                                      <a:schemeClr val="tx1"/>
                                    </a:solidFill>
                                    <a:effectLst/>
                                    <a:latin typeface="Cambria Math" panose="02040503050406030204" pitchFamily="18" charset="0"/>
                                    <a:ea typeface="+mn-ea"/>
                                    <a:cs typeface="+mn-cs"/>
                                  </a:rPr>
                                </m:ctrlPr>
                              </m:fPr>
                              <m:num>
                                <m:r>
                                  <a:rPr lang="en-US" sz="700" b="0" i="1" baseline="0">
                                    <a:solidFill>
                                      <a:schemeClr val="tx1"/>
                                    </a:solidFill>
                                    <a:effectLst/>
                                    <a:latin typeface="Cambria Math" panose="02040503050406030204" pitchFamily="18" charset="0"/>
                                    <a:ea typeface="+mn-ea"/>
                                    <a:cs typeface="+mn-cs"/>
                                  </a:rPr>
                                  <m:t>𝑦</m:t>
                                </m:r>
                                <m:r>
                                  <a:rPr lang="en-US" sz="700" b="0" i="1" baseline="-25000">
                                    <a:solidFill>
                                      <a:schemeClr val="tx1"/>
                                    </a:solidFill>
                                    <a:effectLst/>
                                    <a:latin typeface="Cambria Math" panose="02040503050406030204" pitchFamily="18" charset="0"/>
                                    <a:ea typeface="+mn-ea"/>
                                    <a:cs typeface="+mn-cs"/>
                                  </a:rPr>
                                  <m:t>𝑖</m:t>
                                </m:r>
                              </m:num>
                              <m:den>
                                <m:r>
                                  <a:rPr lang="en-US" sz="700" b="0" i="1" baseline="0">
                                    <a:solidFill>
                                      <a:schemeClr val="tx1"/>
                                    </a:solidFill>
                                    <a:effectLst/>
                                    <a:latin typeface="Cambria Math" panose="02040503050406030204" pitchFamily="18" charset="0"/>
                                    <a:ea typeface="+mn-ea"/>
                                    <a:cs typeface="+mn-cs"/>
                                  </a:rPr>
                                  <m:t>𝑦</m:t>
                                </m:r>
                              </m:den>
                            </m:f>
                            <m:r>
                              <a:rPr lang="en-US" sz="700" b="0" i="1" baseline="0">
                                <a:solidFill>
                                  <a:schemeClr val="tx1"/>
                                </a:solidFill>
                                <a:effectLst/>
                                <a:latin typeface="Cambria Math" panose="02040503050406030204" pitchFamily="18" charset="0"/>
                                <a:ea typeface="+mn-ea"/>
                                <a:cs typeface="+mn-cs"/>
                              </a:rPr>
                              <m:t>)</m:t>
                            </m:r>
                          </m:e>
                          <m:sup>
                            <m:r>
                              <a:rPr lang="en-US" sz="700" b="0" i="1" baseline="0">
                                <a:solidFill>
                                  <a:schemeClr val="tx1"/>
                                </a:solidFill>
                                <a:effectLst/>
                                <a:latin typeface="Cambria Math" panose="02040503050406030204" pitchFamily="18" charset="0"/>
                                <a:ea typeface="+mn-ea"/>
                                <a:cs typeface="+mn-cs"/>
                              </a:rPr>
                              <m:t>2</m:t>
                            </m:r>
                          </m:sup>
                        </m:sSup>
                      </m:e>
                    </m:nary>
                  </m:oMath>
                </m:oMathPara>
              </a14:m>
              <a:endParaRPr lang="he-IL" sz="700"/>
            </a:p>
          </xdr:txBody>
        </xdr:sp>
      </mc:Choice>
      <mc:Fallback xmlns="">
        <xdr:sp macro="" textlink="">
          <xdr:nvSpPr>
            <xdr:cNvPr id="2" name="TextBox 1"/>
            <xdr:cNvSpPr txBox="1"/>
          </xdr:nvSpPr>
          <xdr:spPr>
            <a:xfrm flipH="1">
              <a:off x="8094345" y="4991100"/>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r>
                <a:rPr lang="en-US" sz="700" b="0" i="0" baseline="0">
                  <a:solidFill>
                    <a:schemeClr val="tx1"/>
                  </a:solidFill>
                  <a:effectLst/>
                  <a:latin typeface="Cambria Math" panose="02040503050406030204" pitchFamily="18" charset="0"/>
                  <a:ea typeface="+mn-ea"/>
                  <a:cs typeface="+mn-cs"/>
                </a:rPr>
                <a:t>𝐻=∑_(𝑖=1)^𝑛▒〖(𝑦</a:t>
              </a:r>
              <a:r>
                <a:rPr lang="en-US" sz="700" b="0" i="0" baseline="-25000">
                  <a:solidFill>
                    <a:schemeClr val="tx1"/>
                  </a:solidFill>
                  <a:effectLst/>
                  <a:latin typeface="Cambria Math" panose="02040503050406030204" pitchFamily="18" charset="0"/>
                  <a:ea typeface="+mn-ea"/>
                  <a:cs typeface="+mn-cs"/>
                </a:rPr>
                <a:t>𝑖</a:t>
              </a:r>
              <a:r>
                <a:rPr lang="en-US" sz="700" b="0" i="0" baseline="0">
                  <a:solidFill>
                    <a:schemeClr val="tx1"/>
                  </a:solidFill>
                  <a:effectLst/>
                  <a:latin typeface="Cambria Math" panose="02040503050406030204" pitchFamily="18" charset="0"/>
                  <a:ea typeface="+mn-ea"/>
                  <a:cs typeface="+mn-cs"/>
                </a:rPr>
                <a:t>¦𝑦)〗^2 </a:t>
              </a:r>
              <a:endParaRPr lang="he-IL" sz="700"/>
            </a:p>
          </xdr:txBody>
        </xdr:sp>
      </mc:Fallback>
    </mc:AlternateContent>
    <xdr:clientData/>
  </xdr:oneCellAnchor>
  <xdr:oneCellAnchor>
    <xdr:from>
      <xdr:col>1</xdr:col>
      <xdr:colOff>361950</xdr:colOff>
      <xdr:row>17</xdr:row>
      <xdr:rowOff>123825</xdr:rowOff>
    </xdr:from>
    <xdr:ext cx="1080250" cy="335942"/>
    <mc:AlternateContent xmlns:mc="http://schemas.openxmlformats.org/markup-compatibility/2006" xmlns:a14="http://schemas.microsoft.com/office/drawing/2010/main">
      <mc:Choice Requires="a14">
        <xdr:sp macro="" textlink="">
          <xdr:nvSpPr>
            <xdr:cNvPr id="3" name="TextBox 2"/>
            <xdr:cNvSpPr txBox="1"/>
          </xdr:nvSpPr>
          <xdr:spPr>
            <a:xfrm>
              <a:off x="1038225" y="5400675"/>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14:m>
                <m:oMathPara xmlns:m="http://schemas.openxmlformats.org/officeDocument/2006/math">
                  <m:oMathParaPr>
                    <m:jc m:val="center"/>
                  </m:oMathParaPr>
                  <m:oMath xmlns:m="http://schemas.openxmlformats.org/officeDocument/2006/math">
                    <m:r>
                      <a:rPr lang="en-US" sz="700" b="0" i="1" baseline="0">
                        <a:solidFill>
                          <a:schemeClr val="tx1"/>
                        </a:solidFill>
                        <a:effectLst/>
                        <a:latin typeface="Cambria Math" panose="02040503050406030204" pitchFamily="18" charset="0"/>
                        <a:ea typeface="+mn-ea"/>
                        <a:cs typeface="+mn-cs"/>
                      </a:rPr>
                      <m:t>𝐻</m:t>
                    </m:r>
                    <m:r>
                      <a:rPr lang="en-US" sz="700" b="0" i="1" baseline="0">
                        <a:solidFill>
                          <a:schemeClr val="tx1"/>
                        </a:solidFill>
                        <a:effectLst/>
                        <a:latin typeface="Cambria Math" panose="02040503050406030204" pitchFamily="18" charset="0"/>
                        <a:ea typeface="+mn-ea"/>
                        <a:cs typeface="+mn-cs"/>
                      </a:rPr>
                      <m:t>=</m:t>
                    </m:r>
                    <m:nary>
                      <m:naryPr>
                        <m:chr m:val="∑"/>
                        <m:ctrlPr>
                          <a:rPr lang="en-US" sz="700" b="0" i="1" baseline="0">
                            <a:solidFill>
                              <a:schemeClr val="tx1"/>
                            </a:solidFill>
                            <a:effectLst/>
                            <a:latin typeface="Cambria Math" panose="02040503050406030204" pitchFamily="18" charset="0"/>
                            <a:ea typeface="+mn-ea"/>
                            <a:cs typeface="+mn-cs"/>
                          </a:rPr>
                        </m:ctrlPr>
                      </m:naryPr>
                      <m:sub>
                        <m:r>
                          <m:rPr>
                            <m:brk m:alnAt="23"/>
                          </m:rPr>
                          <a:rPr lang="en-US" sz="700" b="0" i="1" baseline="0">
                            <a:solidFill>
                              <a:schemeClr val="tx1"/>
                            </a:solidFill>
                            <a:effectLst/>
                            <a:latin typeface="Cambria Math" panose="02040503050406030204" pitchFamily="18" charset="0"/>
                            <a:ea typeface="+mn-ea"/>
                            <a:cs typeface="+mn-cs"/>
                          </a:rPr>
                          <m:t>𝑖</m:t>
                        </m:r>
                        <m:r>
                          <a:rPr lang="en-US" sz="700" b="0" i="1" baseline="0">
                            <a:solidFill>
                              <a:schemeClr val="tx1"/>
                            </a:solidFill>
                            <a:effectLst/>
                            <a:latin typeface="Cambria Math" panose="02040503050406030204" pitchFamily="18" charset="0"/>
                            <a:ea typeface="+mn-ea"/>
                            <a:cs typeface="+mn-cs"/>
                          </a:rPr>
                          <m:t>=</m:t>
                        </m:r>
                        <m:r>
                          <a:rPr lang="en-US" sz="700" b="0" i="1" baseline="0">
                            <a:solidFill>
                              <a:schemeClr val="tx1"/>
                            </a:solidFill>
                            <a:effectLst/>
                            <a:latin typeface="Cambria Math" panose="02040503050406030204" pitchFamily="18" charset="0"/>
                            <a:ea typeface="+mn-ea"/>
                            <a:cs typeface="+mn-cs"/>
                          </a:rPr>
                          <m:t>1</m:t>
                        </m:r>
                      </m:sub>
                      <m:sup>
                        <m:r>
                          <a:rPr lang="en-US" sz="700" b="0" i="1" baseline="0">
                            <a:solidFill>
                              <a:schemeClr val="tx1"/>
                            </a:solidFill>
                            <a:effectLst/>
                            <a:latin typeface="Cambria Math" panose="02040503050406030204" pitchFamily="18" charset="0"/>
                            <a:ea typeface="+mn-ea"/>
                            <a:cs typeface="+mn-cs"/>
                          </a:rPr>
                          <m:t>𝑛</m:t>
                        </m:r>
                      </m:sup>
                      <m:e>
                        <m:sSup>
                          <m:sSupPr>
                            <m:ctrlPr>
                              <a:rPr lang="en-US" sz="700" b="0" i="1" baseline="0">
                                <a:solidFill>
                                  <a:schemeClr val="tx1"/>
                                </a:solidFill>
                                <a:effectLst/>
                                <a:latin typeface="Cambria Math" panose="02040503050406030204" pitchFamily="18" charset="0"/>
                                <a:ea typeface="+mn-ea"/>
                                <a:cs typeface="+mn-cs"/>
                              </a:rPr>
                            </m:ctrlPr>
                          </m:sSupPr>
                          <m:e>
                            <m:r>
                              <a:rPr lang="en-US" sz="700" b="0" i="1" baseline="0">
                                <a:solidFill>
                                  <a:schemeClr val="tx1"/>
                                </a:solidFill>
                                <a:effectLst/>
                                <a:latin typeface="Cambria Math" panose="02040503050406030204" pitchFamily="18" charset="0"/>
                                <a:ea typeface="+mn-ea"/>
                                <a:cs typeface="+mn-cs"/>
                              </a:rPr>
                              <m:t>(</m:t>
                            </m:r>
                            <m:f>
                              <m:fPr>
                                <m:type m:val="noBar"/>
                                <m:ctrlPr>
                                  <a:rPr lang="en-US" sz="700" b="0" i="1" baseline="0">
                                    <a:solidFill>
                                      <a:schemeClr val="tx1"/>
                                    </a:solidFill>
                                    <a:effectLst/>
                                    <a:latin typeface="Cambria Math" panose="02040503050406030204" pitchFamily="18" charset="0"/>
                                    <a:ea typeface="+mn-ea"/>
                                    <a:cs typeface="+mn-cs"/>
                                  </a:rPr>
                                </m:ctrlPr>
                              </m:fPr>
                              <m:num>
                                <m:r>
                                  <a:rPr lang="en-US" sz="700" b="0" i="1" baseline="0">
                                    <a:solidFill>
                                      <a:schemeClr val="tx1"/>
                                    </a:solidFill>
                                    <a:effectLst/>
                                    <a:latin typeface="Cambria Math" panose="02040503050406030204" pitchFamily="18" charset="0"/>
                                    <a:ea typeface="+mn-ea"/>
                                    <a:cs typeface="+mn-cs"/>
                                  </a:rPr>
                                  <m:t>𝑦</m:t>
                                </m:r>
                                <m:r>
                                  <a:rPr lang="en-US" sz="700" b="0" i="1" baseline="-25000">
                                    <a:solidFill>
                                      <a:schemeClr val="tx1"/>
                                    </a:solidFill>
                                    <a:effectLst/>
                                    <a:latin typeface="Cambria Math" panose="02040503050406030204" pitchFamily="18" charset="0"/>
                                    <a:ea typeface="+mn-ea"/>
                                    <a:cs typeface="+mn-cs"/>
                                  </a:rPr>
                                  <m:t>𝑖</m:t>
                                </m:r>
                              </m:num>
                              <m:den>
                                <m:r>
                                  <a:rPr lang="en-US" sz="700" b="0" i="1" baseline="0">
                                    <a:solidFill>
                                      <a:schemeClr val="tx1"/>
                                    </a:solidFill>
                                    <a:effectLst/>
                                    <a:latin typeface="Cambria Math" panose="02040503050406030204" pitchFamily="18" charset="0"/>
                                    <a:ea typeface="+mn-ea"/>
                                    <a:cs typeface="+mn-cs"/>
                                  </a:rPr>
                                  <m:t>𝑦</m:t>
                                </m:r>
                              </m:den>
                            </m:f>
                            <m:r>
                              <a:rPr lang="en-US" sz="700" b="0" i="1" baseline="0">
                                <a:solidFill>
                                  <a:schemeClr val="tx1"/>
                                </a:solidFill>
                                <a:effectLst/>
                                <a:latin typeface="Cambria Math" panose="02040503050406030204" pitchFamily="18" charset="0"/>
                                <a:ea typeface="+mn-ea"/>
                                <a:cs typeface="+mn-cs"/>
                              </a:rPr>
                              <m:t>)</m:t>
                            </m:r>
                          </m:e>
                          <m:sup>
                            <m:r>
                              <a:rPr lang="en-US" sz="700" b="0" i="1" baseline="0">
                                <a:solidFill>
                                  <a:schemeClr val="tx1"/>
                                </a:solidFill>
                                <a:effectLst/>
                                <a:latin typeface="Cambria Math" panose="02040503050406030204" pitchFamily="18" charset="0"/>
                                <a:ea typeface="+mn-ea"/>
                                <a:cs typeface="+mn-cs"/>
                              </a:rPr>
                              <m:t>2</m:t>
                            </m:r>
                          </m:sup>
                        </m:sSup>
                      </m:e>
                    </m:nary>
                  </m:oMath>
                </m:oMathPara>
              </a14:m>
              <a:endParaRPr lang="he-IL" sz="700"/>
            </a:p>
          </xdr:txBody>
        </xdr:sp>
      </mc:Choice>
      <mc:Fallback xmlns="">
        <xdr:sp macro="" textlink="">
          <xdr:nvSpPr>
            <xdr:cNvPr id="3" name="TextBox 2"/>
            <xdr:cNvSpPr txBox="1"/>
          </xdr:nvSpPr>
          <xdr:spPr>
            <a:xfrm>
              <a:off x="1038225" y="5400675"/>
              <a:ext cx="1080250" cy="3359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1" anchor="t">
              <a:noAutofit/>
            </a:bodyPr>
            <a:lstStyle/>
            <a:p>
              <a:pPr algn="r" rtl="1"/>
              <a:r>
                <a:rPr lang="en-US" sz="700" b="0" i="0" baseline="0">
                  <a:solidFill>
                    <a:schemeClr val="tx1"/>
                  </a:solidFill>
                  <a:effectLst/>
                  <a:latin typeface="Cambria Math" panose="02040503050406030204" pitchFamily="18" charset="0"/>
                  <a:ea typeface="+mn-ea"/>
                  <a:cs typeface="+mn-cs"/>
                </a:rPr>
                <a:t>𝐻=∑_(𝑖=1)^𝑛▒〖(𝑦</a:t>
              </a:r>
              <a:r>
                <a:rPr lang="en-US" sz="700" b="0" i="0" baseline="-25000">
                  <a:solidFill>
                    <a:schemeClr val="tx1"/>
                  </a:solidFill>
                  <a:effectLst/>
                  <a:latin typeface="Cambria Math" panose="02040503050406030204" pitchFamily="18" charset="0"/>
                  <a:ea typeface="+mn-ea"/>
                  <a:cs typeface="+mn-cs"/>
                </a:rPr>
                <a:t>𝑖</a:t>
              </a:r>
              <a:r>
                <a:rPr lang="en-US" sz="700" b="0" i="0" baseline="0">
                  <a:solidFill>
                    <a:schemeClr val="tx1"/>
                  </a:solidFill>
                  <a:effectLst/>
                  <a:latin typeface="Cambria Math" panose="02040503050406030204" pitchFamily="18" charset="0"/>
                  <a:ea typeface="+mn-ea"/>
                  <a:cs typeface="+mn-cs"/>
                </a:rPr>
                <a:t>¦𝑦)〗^2 </a:t>
              </a:r>
              <a:endParaRPr lang="he-IL" sz="7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IKUAHJR\MEHKAR\&#1506;&#1493;&#1489;&#1491;&#1497;&#1501;%20&#1508;&#1506;&#1497;&#1500;&#1497;&#1501;\&#1502;&#1488;&#1497;&#1492;%20&#1511;&#1512;&#1497;&#1500;\&#1500;&#1493;&#1495;&#1493;&#1514;\&#1497;&#1514;&#1512;&#1493;&#1514;%20&#1502;&#1502;&#1493;&#1510;&#1506;&#1493;&#1514;\&#1497;&#1514;&#1512;&#1493;&#1514;%20&#1502;&#1502;&#1493;&#1510;&#1506;&#1493;&#1514;%20-%20&#1504;&#1514;&#1493;&#1504;&#1497;&#15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93R\AppData\Local\Microsoft\Windows\INetCache\Content.Outlook\JE30FQ8V\V3_XBRL_&#1500;&#1493;&#1495;&#1494;6%20(00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PIKUAHJR\MEHKAR\&#1505;&#1511;&#1497;&#1512;&#1493;&#1514;\&#1505;&#1511;&#1497;&#1512;&#1493;&#1514;%20&#1513;&#1504;&#1514;&#1497;&#1493;&#1514;\2024\&#1500;&#1493;&#1495;&#1493;&#1514;\&#1496;&#1489;&#1500;&#1514;%20&#1502;&#1506;&#1511;&#14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d32\AppData\Local\Microsoft\Windows\INetCache\Content.Outlook\IPW26BBZ\&#1492;&#1500;&#1493;&#1493;&#1488;&#1493;&#1514;%20&#1513;&#1491;&#1495;&#1497;&#1497;&#1514;&#1503;%20&#1492;&#1493;&#1508;&#1505;&#1511;&#1492;%20-%20&#1491;&#1510;&#1502;&#1489;&#151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לפי מחוזות"/>
      <sheetName val="לפי סיווג פריפריאלי"/>
      <sheetName val="לפי סיווג חברתי כלכלי"/>
      <sheetName val="לפי סיווג מגזרי"/>
      <sheetName val="נתוני ישראל - כספומטים"/>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DPs"/>
      <sheetName val="DB"/>
      <sheetName val="מקרא DPs"/>
      <sheetName val="נכסים"/>
      <sheetName val="התחייבויות"/>
    </sheetNames>
    <sheetDataSet>
      <sheetData sheetId="0"/>
      <sheetData sheetId="1"/>
      <sheetData sheetId="2">
        <row r="1">
          <cell r="A1" t="str">
            <v>Entity</v>
          </cell>
          <cell r="B1" t="str">
            <v>Directive</v>
          </cell>
          <cell r="C1" t="str">
            <v>DpIdOrSeif</v>
          </cell>
          <cell r="D1" t="str">
            <v>ValueDateText</v>
          </cell>
          <cell r="H1" t="str">
            <v>Value</v>
          </cell>
          <cell r="P1" t="str">
            <v>SeqDpAndDirective</v>
          </cell>
          <cell r="Q1" t="str">
            <v>DpAndDirective</v>
          </cell>
          <cell r="R1" t="str">
            <v>SeqDp</v>
          </cell>
        </row>
        <row r="2">
          <cell r="A2">
            <v>99910</v>
          </cell>
          <cell r="B2" t="str">
            <v>D630</v>
          </cell>
          <cell r="C2">
            <v>3201</v>
          </cell>
          <cell r="D2" t="str">
            <v>31/12/2021</v>
          </cell>
          <cell r="H2">
            <v>42317500</v>
          </cell>
          <cell r="P2" t="str">
            <v>99910-31/12/2021-D630-3201</v>
          </cell>
          <cell r="Q2" t="str">
            <v>D630-3201</v>
          </cell>
          <cell r="R2" t="str">
            <v>99910-31/12/2021-3201</v>
          </cell>
        </row>
        <row r="3">
          <cell r="A3">
            <v>99910</v>
          </cell>
          <cell r="B3" t="str">
            <v>D630</v>
          </cell>
          <cell r="C3">
            <v>3201</v>
          </cell>
          <cell r="D3" t="str">
            <v>31/12/2022</v>
          </cell>
          <cell r="H3">
            <v>61693700</v>
          </cell>
          <cell r="P3" t="str">
            <v>99910-31/12/2022-D630-3201</v>
          </cell>
          <cell r="Q3" t="str">
            <v>D630-3201</v>
          </cell>
          <cell r="R3" t="str">
            <v>99910-31/12/2022-3201</v>
          </cell>
        </row>
        <row r="4">
          <cell r="A4">
            <v>99910</v>
          </cell>
          <cell r="B4" t="str">
            <v>D630</v>
          </cell>
          <cell r="C4">
            <v>3201</v>
          </cell>
          <cell r="D4" t="str">
            <v>31/12/2023</v>
          </cell>
          <cell r="H4">
            <v>94224000</v>
          </cell>
          <cell r="P4" t="str">
            <v>99910-31/12/2023-D630-3201</v>
          </cell>
          <cell r="Q4" t="str">
            <v>D630-3201</v>
          </cell>
          <cell r="R4" t="str">
            <v>99910-31/12/2023-3201</v>
          </cell>
        </row>
        <row r="5">
          <cell r="A5">
            <v>99910</v>
          </cell>
          <cell r="B5" t="str">
            <v>D630</v>
          </cell>
          <cell r="C5">
            <v>3201</v>
          </cell>
          <cell r="D5" t="str">
            <v>31/12/2024</v>
          </cell>
          <cell r="H5">
            <v>100581400</v>
          </cell>
          <cell r="P5" t="str">
            <v>99910-31/12/2024-D630-3201</v>
          </cell>
          <cell r="Q5" t="str">
            <v>D630-3201</v>
          </cell>
          <cell r="R5" t="str">
            <v>99910-31/12/2024-3201</v>
          </cell>
        </row>
        <row r="6">
          <cell r="A6">
            <v>99910</v>
          </cell>
          <cell r="B6" t="str">
            <v>D630</v>
          </cell>
          <cell r="C6">
            <v>3202</v>
          </cell>
          <cell r="D6" t="str">
            <v>31/12/2021</v>
          </cell>
          <cell r="H6">
            <v>3.62</v>
          </cell>
          <cell r="P6" t="str">
            <v>99910-31/12/2021-D630-3202</v>
          </cell>
          <cell r="Q6" t="str">
            <v>D630-3202</v>
          </cell>
          <cell r="R6" t="str">
            <v>99910-31/12/2021-3202</v>
          </cell>
        </row>
        <row r="7">
          <cell r="A7">
            <v>99910</v>
          </cell>
          <cell r="B7" t="str">
            <v>D630</v>
          </cell>
          <cell r="C7">
            <v>3202</v>
          </cell>
          <cell r="D7" t="str">
            <v>31/12/2022</v>
          </cell>
          <cell r="H7">
            <v>4.58</v>
          </cell>
          <cell r="P7" t="str">
            <v>99910-31/12/2022-D630-3202</v>
          </cell>
          <cell r="Q7" t="str">
            <v>D630-3202</v>
          </cell>
          <cell r="R7" t="str">
            <v>99910-31/12/2022-3202</v>
          </cell>
        </row>
        <row r="8">
          <cell r="A8">
            <v>99910</v>
          </cell>
          <cell r="B8" t="str">
            <v>D630</v>
          </cell>
          <cell r="C8">
            <v>3202</v>
          </cell>
          <cell r="D8" t="str">
            <v>31/12/2023</v>
          </cell>
          <cell r="H8">
            <v>6.38</v>
          </cell>
          <cell r="P8" t="str">
            <v>99910-31/12/2023-D630-3202</v>
          </cell>
          <cell r="Q8" t="str">
            <v>D630-3202</v>
          </cell>
          <cell r="R8" t="str">
            <v>99910-31/12/2023-3202</v>
          </cell>
        </row>
        <row r="9">
          <cell r="A9">
            <v>99910</v>
          </cell>
          <cell r="B9" t="str">
            <v>D630</v>
          </cell>
          <cell r="C9">
            <v>3202</v>
          </cell>
          <cell r="D9" t="str">
            <v>31/12/2024</v>
          </cell>
          <cell r="H9">
            <v>6.42</v>
          </cell>
          <cell r="P9" t="str">
            <v>99910-31/12/2024-D630-3202</v>
          </cell>
          <cell r="Q9" t="str">
            <v>D630-3202</v>
          </cell>
          <cell r="R9" t="str">
            <v>99910-31/12/2024-3202</v>
          </cell>
        </row>
        <row r="10">
          <cell r="A10">
            <v>99910</v>
          </cell>
          <cell r="B10" t="str">
            <v>D630</v>
          </cell>
          <cell r="C10">
            <v>3211</v>
          </cell>
          <cell r="D10" t="str">
            <v>31/12/2021</v>
          </cell>
          <cell r="H10">
            <v>158000</v>
          </cell>
          <cell r="P10" t="str">
            <v>99910-31/12/2021-D630-3211</v>
          </cell>
          <cell r="Q10" t="str">
            <v>D630-3211</v>
          </cell>
          <cell r="R10" t="str">
            <v>99910-31/12/2021-3211</v>
          </cell>
        </row>
        <row r="11">
          <cell r="A11">
            <v>99910</v>
          </cell>
          <cell r="B11" t="str">
            <v>D630</v>
          </cell>
          <cell r="C11">
            <v>3211</v>
          </cell>
          <cell r="D11" t="str">
            <v>31/12/2022</v>
          </cell>
          <cell r="H11">
            <v>264000</v>
          </cell>
          <cell r="P11" t="str">
            <v>99910-31/12/2022-D630-3211</v>
          </cell>
          <cell r="Q11" t="str">
            <v>D630-3211</v>
          </cell>
          <cell r="R11" t="str">
            <v>99910-31/12/2022-3211</v>
          </cell>
        </row>
        <row r="12">
          <cell r="A12">
            <v>99910</v>
          </cell>
          <cell r="B12" t="str">
            <v>D630</v>
          </cell>
          <cell r="C12">
            <v>3211</v>
          </cell>
          <cell r="D12" t="str">
            <v>31/12/2023</v>
          </cell>
          <cell r="H12">
            <v>416000</v>
          </cell>
          <cell r="P12" t="str">
            <v>99910-31/12/2023-D630-3211</v>
          </cell>
          <cell r="Q12" t="str">
            <v>D630-3211</v>
          </cell>
          <cell r="R12" t="str">
            <v>99910-31/12/2023-3211</v>
          </cell>
        </row>
        <row r="13">
          <cell r="A13">
            <v>99910</v>
          </cell>
          <cell r="B13" t="str">
            <v>D630</v>
          </cell>
          <cell r="C13">
            <v>3211</v>
          </cell>
          <cell r="D13" t="str">
            <v>31/12/2024</v>
          </cell>
          <cell r="H13">
            <v>433000</v>
          </cell>
          <cell r="P13" t="str">
            <v>99910-31/12/2024-D630-3211</v>
          </cell>
          <cell r="Q13" t="str">
            <v>D630-3211</v>
          </cell>
          <cell r="R13" t="str">
            <v>99910-31/12/2024-3211</v>
          </cell>
        </row>
        <row r="14">
          <cell r="A14">
            <v>99910</v>
          </cell>
          <cell r="B14" t="str">
            <v>D630</v>
          </cell>
          <cell r="C14">
            <v>3212</v>
          </cell>
          <cell r="D14" t="str">
            <v>31/12/2021</v>
          </cell>
          <cell r="H14">
            <v>2.17</v>
          </cell>
          <cell r="P14" t="str">
            <v>99910-31/12/2021-D630-3212</v>
          </cell>
          <cell r="Q14" t="str">
            <v>D630-3212</v>
          </cell>
          <cell r="R14" t="str">
            <v>99910-31/12/2021-3212</v>
          </cell>
        </row>
        <row r="15">
          <cell r="A15">
            <v>99910</v>
          </cell>
          <cell r="B15" t="str">
            <v>D630</v>
          </cell>
          <cell r="C15">
            <v>3212</v>
          </cell>
          <cell r="D15" t="str">
            <v>31/12/2022</v>
          </cell>
          <cell r="H15">
            <v>3.83</v>
          </cell>
          <cell r="P15" t="str">
            <v>99910-31/12/2022-D630-3212</v>
          </cell>
          <cell r="Q15" t="str">
            <v>D630-3212</v>
          </cell>
          <cell r="R15" t="str">
            <v>99910-31/12/2022-3212</v>
          </cell>
        </row>
        <row r="16">
          <cell r="A16">
            <v>99910</v>
          </cell>
          <cell r="B16" t="str">
            <v>D630</v>
          </cell>
          <cell r="C16">
            <v>3212</v>
          </cell>
          <cell r="D16" t="str">
            <v>31/12/2023</v>
          </cell>
          <cell r="H16">
            <v>4.95</v>
          </cell>
          <cell r="P16" t="str">
            <v>99910-31/12/2023-D630-3212</v>
          </cell>
          <cell r="Q16" t="str">
            <v>D630-3212</v>
          </cell>
          <cell r="R16" t="str">
            <v>99910-31/12/2023-3212</v>
          </cell>
        </row>
        <row r="17">
          <cell r="A17">
            <v>99910</v>
          </cell>
          <cell r="B17" t="str">
            <v>D630</v>
          </cell>
          <cell r="C17">
            <v>3212</v>
          </cell>
          <cell r="D17" t="str">
            <v>31/12/2024</v>
          </cell>
          <cell r="H17">
            <v>4.96</v>
          </cell>
          <cell r="P17" t="str">
            <v>99910-31/12/2024-D630-3212</v>
          </cell>
          <cell r="Q17" t="str">
            <v>D630-3212</v>
          </cell>
          <cell r="R17" t="str">
            <v>99910-31/12/2024-3212</v>
          </cell>
        </row>
        <row r="18">
          <cell r="A18">
            <v>99910</v>
          </cell>
          <cell r="B18" t="str">
            <v>D630</v>
          </cell>
          <cell r="C18">
            <v>3217</v>
          </cell>
          <cell r="D18" t="str">
            <v>31/12/2021</v>
          </cell>
          <cell r="H18">
            <v>120000</v>
          </cell>
          <cell r="P18" t="str">
            <v>99910-31/12/2021-D630-3217</v>
          </cell>
          <cell r="Q18" t="str">
            <v>D630-3217</v>
          </cell>
          <cell r="R18" t="str">
            <v>99910-31/12/2021-3217</v>
          </cell>
        </row>
        <row r="19">
          <cell r="A19">
            <v>99910</v>
          </cell>
          <cell r="B19" t="str">
            <v>D630</v>
          </cell>
          <cell r="C19">
            <v>3217</v>
          </cell>
          <cell r="D19" t="str">
            <v>31/12/2022</v>
          </cell>
          <cell r="H19">
            <v>418000</v>
          </cell>
          <cell r="P19" t="str">
            <v>99910-31/12/2022-D630-3217</v>
          </cell>
          <cell r="Q19" t="str">
            <v>D630-3217</v>
          </cell>
          <cell r="R19" t="str">
            <v>99910-31/12/2022-3217</v>
          </cell>
        </row>
        <row r="20">
          <cell r="A20">
            <v>99910</v>
          </cell>
          <cell r="B20" t="str">
            <v>D630</v>
          </cell>
          <cell r="C20">
            <v>3217</v>
          </cell>
          <cell r="D20" t="str">
            <v>31/12/2023</v>
          </cell>
          <cell r="H20">
            <v>1317500</v>
          </cell>
          <cell r="P20" t="str">
            <v>99910-31/12/2023-D630-3217</v>
          </cell>
          <cell r="Q20" t="str">
            <v>D630-3217</v>
          </cell>
          <cell r="R20" t="str">
            <v>99910-31/12/2023-3217</v>
          </cell>
        </row>
        <row r="21">
          <cell r="A21">
            <v>99910</v>
          </cell>
          <cell r="B21" t="str">
            <v>D630</v>
          </cell>
          <cell r="C21">
            <v>3217</v>
          </cell>
          <cell r="D21" t="str">
            <v>31/12/2024</v>
          </cell>
          <cell r="H21">
            <v>1338900</v>
          </cell>
          <cell r="P21" t="str">
            <v>99910-31/12/2024-D630-3217</v>
          </cell>
          <cell r="Q21" t="str">
            <v>D630-3217</v>
          </cell>
          <cell r="R21" t="str">
            <v>99910-31/12/2024-3217</v>
          </cell>
        </row>
        <row r="22">
          <cell r="A22">
            <v>99910</v>
          </cell>
          <cell r="B22" t="str">
            <v>D630</v>
          </cell>
          <cell r="C22">
            <v>3218</v>
          </cell>
          <cell r="D22" t="str">
            <v>31/12/2021</v>
          </cell>
          <cell r="H22">
            <v>0.51</v>
          </cell>
          <cell r="P22" t="str">
            <v>99910-31/12/2021-D630-3218</v>
          </cell>
          <cell r="Q22" t="str">
            <v>D630-3218</v>
          </cell>
          <cell r="R22" t="str">
            <v>99910-31/12/2021-3218</v>
          </cell>
        </row>
        <row r="23">
          <cell r="A23">
            <v>99910</v>
          </cell>
          <cell r="B23" t="str">
            <v>D630</v>
          </cell>
          <cell r="C23">
            <v>3218</v>
          </cell>
          <cell r="D23" t="str">
            <v>31/12/2022</v>
          </cell>
          <cell r="H23">
            <v>1.23</v>
          </cell>
          <cell r="P23" t="str">
            <v>99910-31/12/2022-D630-3218</v>
          </cell>
          <cell r="Q23" t="str">
            <v>D630-3218</v>
          </cell>
          <cell r="R23" t="str">
            <v>99910-31/12/2022-3218</v>
          </cell>
        </row>
        <row r="24">
          <cell r="A24">
            <v>99910</v>
          </cell>
          <cell r="B24" t="str">
            <v>D630</v>
          </cell>
          <cell r="C24">
            <v>3218</v>
          </cell>
          <cell r="D24" t="str">
            <v>31/12/2023</v>
          </cell>
          <cell r="H24">
            <v>3.85</v>
          </cell>
          <cell r="P24" t="str">
            <v>99910-31/12/2023-D630-3218</v>
          </cell>
          <cell r="Q24" t="str">
            <v>D630-3218</v>
          </cell>
          <cell r="R24" t="str">
            <v>99910-31/12/2023-3218</v>
          </cell>
        </row>
        <row r="25">
          <cell r="A25">
            <v>99910</v>
          </cell>
          <cell r="B25" t="str">
            <v>D630</v>
          </cell>
          <cell r="C25">
            <v>3218</v>
          </cell>
          <cell r="D25" t="str">
            <v>31/12/2024</v>
          </cell>
          <cell r="H25">
            <v>4.38</v>
          </cell>
          <cell r="P25" t="str">
            <v>99910-31/12/2024-D630-3218</v>
          </cell>
          <cell r="Q25" t="str">
            <v>D630-3218</v>
          </cell>
          <cell r="R25" t="str">
            <v>99910-31/12/2024-3218</v>
          </cell>
        </row>
        <row r="26">
          <cell r="A26">
            <v>99910</v>
          </cell>
          <cell r="B26" t="str">
            <v>D630</v>
          </cell>
          <cell r="C26">
            <v>3223</v>
          </cell>
          <cell r="D26" t="str">
            <v>31/12/2021</v>
          </cell>
          <cell r="H26">
            <v>434100</v>
          </cell>
          <cell r="P26" t="str">
            <v>99910-31/12/2021-D630-3223</v>
          </cell>
          <cell r="Q26" t="str">
            <v>D630-3223</v>
          </cell>
          <cell r="R26" t="str">
            <v>99910-31/12/2021-3223</v>
          </cell>
        </row>
        <row r="27">
          <cell r="A27">
            <v>99910</v>
          </cell>
          <cell r="B27" t="str">
            <v>D630</v>
          </cell>
          <cell r="C27">
            <v>3223</v>
          </cell>
          <cell r="D27" t="str">
            <v>31/12/2022</v>
          </cell>
          <cell r="H27">
            <v>5429300</v>
          </cell>
          <cell r="P27" t="str">
            <v>99910-31/12/2022-D630-3223</v>
          </cell>
          <cell r="Q27" t="str">
            <v>D630-3223</v>
          </cell>
          <cell r="R27" t="str">
            <v>99910-31/12/2022-3223</v>
          </cell>
        </row>
        <row r="28">
          <cell r="A28">
            <v>99910</v>
          </cell>
          <cell r="B28" t="str">
            <v>D630</v>
          </cell>
          <cell r="C28">
            <v>3223</v>
          </cell>
          <cell r="D28" t="str">
            <v>31/12/2023</v>
          </cell>
          <cell r="H28">
            <v>14354300</v>
          </cell>
          <cell r="P28" t="str">
            <v>99910-31/12/2023-D630-3223</v>
          </cell>
          <cell r="Q28" t="str">
            <v>D630-3223</v>
          </cell>
          <cell r="R28" t="str">
            <v>99910-31/12/2023-3223</v>
          </cell>
        </row>
        <row r="29">
          <cell r="A29">
            <v>99910</v>
          </cell>
          <cell r="B29" t="str">
            <v>D630</v>
          </cell>
          <cell r="C29">
            <v>3223</v>
          </cell>
          <cell r="D29" t="str">
            <v>31/12/2024</v>
          </cell>
          <cell r="H29">
            <v>16200300</v>
          </cell>
          <cell r="P29" t="str">
            <v>99910-31/12/2024-D630-3223</v>
          </cell>
          <cell r="Q29" t="str">
            <v>D630-3223</v>
          </cell>
          <cell r="R29" t="str">
            <v>99910-31/12/2024-3223</v>
          </cell>
        </row>
        <row r="30">
          <cell r="A30">
            <v>99910</v>
          </cell>
          <cell r="B30" t="str">
            <v>D630</v>
          </cell>
          <cell r="C30">
            <v>3224</v>
          </cell>
          <cell r="D30" t="str">
            <v>31/12/2021</v>
          </cell>
          <cell r="H30">
            <v>0.1</v>
          </cell>
          <cell r="P30" t="str">
            <v>99910-31/12/2021-D630-3224</v>
          </cell>
          <cell r="Q30" t="str">
            <v>D630-3224</v>
          </cell>
          <cell r="R30" t="str">
            <v>99910-31/12/2021-3224</v>
          </cell>
        </row>
        <row r="31">
          <cell r="A31">
            <v>99910</v>
          </cell>
          <cell r="B31" t="str">
            <v>D630</v>
          </cell>
          <cell r="C31">
            <v>3224</v>
          </cell>
          <cell r="D31" t="str">
            <v>31/12/2022</v>
          </cell>
          <cell r="H31">
            <v>1.24</v>
          </cell>
          <cell r="P31" t="str">
            <v>99910-31/12/2022-D630-3224</v>
          </cell>
          <cell r="Q31" t="str">
            <v>D630-3224</v>
          </cell>
          <cell r="R31" t="str">
            <v>99910-31/12/2022-3224</v>
          </cell>
        </row>
        <row r="32">
          <cell r="A32">
            <v>99910</v>
          </cell>
          <cell r="B32" t="str">
            <v>D630</v>
          </cell>
          <cell r="C32">
            <v>3224</v>
          </cell>
          <cell r="D32" t="str">
            <v>31/12/2023</v>
          </cell>
          <cell r="H32">
            <v>4.47</v>
          </cell>
          <cell r="P32" t="str">
            <v>99910-31/12/2023-D630-3224</v>
          </cell>
          <cell r="Q32" t="str">
            <v>D630-3224</v>
          </cell>
          <cell r="R32" t="str">
            <v>99910-31/12/2023-3224</v>
          </cell>
        </row>
        <row r="33">
          <cell r="A33">
            <v>99910</v>
          </cell>
          <cell r="B33" t="str">
            <v>D630</v>
          </cell>
          <cell r="C33">
            <v>3224</v>
          </cell>
          <cell r="D33" t="str">
            <v>31/12/2024</v>
          </cell>
          <cell r="H33">
            <v>4.51</v>
          </cell>
          <cell r="P33" t="str">
            <v>99910-31/12/2024-D630-3224</v>
          </cell>
          <cell r="Q33" t="str">
            <v>D630-3224</v>
          </cell>
          <cell r="R33" t="str">
            <v>99910-31/12/2024-3224</v>
          </cell>
        </row>
        <row r="34">
          <cell r="A34">
            <v>99910</v>
          </cell>
          <cell r="B34" t="str">
            <v>D630</v>
          </cell>
          <cell r="C34">
            <v>3229</v>
          </cell>
          <cell r="D34" t="str">
            <v>31/12/2021</v>
          </cell>
          <cell r="H34">
            <v>7000</v>
          </cell>
          <cell r="P34" t="str">
            <v>99910-31/12/2021-D630-3229</v>
          </cell>
          <cell r="Q34" t="str">
            <v>D630-3229</v>
          </cell>
          <cell r="R34" t="str">
            <v>99910-31/12/2021-3229</v>
          </cell>
        </row>
        <row r="35">
          <cell r="A35">
            <v>99910</v>
          </cell>
          <cell r="B35" t="str">
            <v>D630</v>
          </cell>
          <cell r="C35">
            <v>3229</v>
          </cell>
          <cell r="D35" t="str">
            <v>31/12/2022</v>
          </cell>
          <cell r="H35">
            <v>76000</v>
          </cell>
          <cell r="P35" t="str">
            <v>99910-31/12/2022-D630-3229</v>
          </cell>
          <cell r="Q35" t="str">
            <v>D630-3229</v>
          </cell>
          <cell r="R35" t="str">
            <v>99910-31/12/2022-3229</v>
          </cell>
        </row>
        <row r="36">
          <cell r="A36">
            <v>99910</v>
          </cell>
          <cell r="B36" t="str">
            <v>D630</v>
          </cell>
          <cell r="C36">
            <v>3229</v>
          </cell>
          <cell r="D36" t="str">
            <v>31/12/2023</v>
          </cell>
          <cell r="H36">
            <v>262000</v>
          </cell>
          <cell r="P36" t="str">
            <v>99910-31/12/2023-D630-3229</v>
          </cell>
          <cell r="Q36" t="str">
            <v>D630-3229</v>
          </cell>
          <cell r="R36" t="str">
            <v>99910-31/12/2023-3229</v>
          </cell>
        </row>
        <row r="37">
          <cell r="A37">
            <v>99910</v>
          </cell>
          <cell r="B37" t="str">
            <v>D630</v>
          </cell>
          <cell r="C37">
            <v>3229</v>
          </cell>
          <cell r="D37" t="str">
            <v>31/12/2024</v>
          </cell>
          <cell r="H37">
            <v>413000</v>
          </cell>
          <cell r="P37" t="str">
            <v>99910-31/12/2024-D630-3229</v>
          </cell>
          <cell r="Q37" t="str">
            <v>D630-3229</v>
          </cell>
          <cell r="R37" t="str">
            <v>99910-31/12/2024-3229</v>
          </cell>
        </row>
        <row r="38">
          <cell r="A38">
            <v>99910</v>
          </cell>
          <cell r="B38" t="str">
            <v>D630</v>
          </cell>
          <cell r="C38">
            <v>3230</v>
          </cell>
          <cell r="D38" t="str">
            <v>31/12/2021</v>
          </cell>
          <cell r="H38">
            <v>0.08</v>
          </cell>
          <cell r="P38" t="str">
            <v>99910-31/12/2021-D630-3230</v>
          </cell>
          <cell r="Q38" t="str">
            <v>D630-3230</v>
          </cell>
          <cell r="R38" t="str">
            <v>99910-31/12/2021-3230</v>
          </cell>
        </row>
        <row r="39">
          <cell r="A39">
            <v>99910</v>
          </cell>
          <cell r="B39" t="str">
            <v>D630</v>
          </cell>
          <cell r="C39">
            <v>3230</v>
          </cell>
          <cell r="D39" t="str">
            <v>31/12/2022</v>
          </cell>
          <cell r="H39">
            <v>1.1399999999999999</v>
          </cell>
          <cell r="P39" t="str">
            <v>99910-31/12/2022-D630-3230</v>
          </cell>
          <cell r="Q39" t="str">
            <v>D630-3230</v>
          </cell>
          <cell r="R39" t="str">
            <v>99910-31/12/2022-3230</v>
          </cell>
        </row>
        <row r="40">
          <cell r="A40">
            <v>99910</v>
          </cell>
          <cell r="B40" t="str">
            <v>D630</v>
          </cell>
          <cell r="C40">
            <v>3230</v>
          </cell>
          <cell r="D40" t="str">
            <v>31/12/2023</v>
          </cell>
          <cell r="H40">
            <v>4.4800000000000004</v>
          </cell>
          <cell r="P40" t="str">
            <v>99910-31/12/2023-D630-3230</v>
          </cell>
          <cell r="Q40" t="str">
            <v>D630-3230</v>
          </cell>
          <cell r="R40" t="str">
            <v>99910-31/12/2023-3230</v>
          </cell>
        </row>
        <row r="41">
          <cell r="A41">
            <v>99910</v>
          </cell>
          <cell r="B41" t="str">
            <v>D630</v>
          </cell>
          <cell r="C41">
            <v>3230</v>
          </cell>
          <cell r="D41" t="str">
            <v>31/12/2024</v>
          </cell>
          <cell r="H41">
            <v>4.93</v>
          </cell>
          <cell r="P41" t="str">
            <v>99910-31/12/2024-D630-3230</v>
          </cell>
          <cell r="Q41" t="str">
            <v>D630-3230</v>
          </cell>
          <cell r="R41" t="str">
            <v>99910-31/12/2024-3230</v>
          </cell>
        </row>
        <row r="42">
          <cell r="A42">
            <v>99910</v>
          </cell>
          <cell r="B42" t="str">
            <v>D630</v>
          </cell>
          <cell r="C42">
            <v>3259</v>
          </cell>
          <cell r="D42" t="str">
            <v>31/12/2021</v>
          </cell>
          <cell r="H42">
            <v>19000</v>
          </cell>
          <cell r="P42" t="str">
            <v>99910-31/12/2021-D630-3259</v>
          </cell>
          <cell r="Q42" t="str">
            <v>D630-3259</v>
          </cell>
          <cell r="R42" t="str">
            <v>99910-31/12/2021-3259</v>
          </cell>
        </row>
        <row r="43">
          <cell r="A43">
            <v>99910</v>
          </cell>
          <cell r="B43" t="str">
            <v>D630</v>
          </cell>
          <cell r="C43">
            <v>3259</v>
          </cell>
          <cell r="D43" t="str">
            <v>31/12/2022</v>
          </cell>
          <cell r="H43">
            <v>20000</v>
          </cell>
          <cell r="P43" t="str">
            <v>99910-31/12/2022-D630-3259</v>
          </cell>
          <cell r="Q43" t="str">
            <v>D630-3259</v>
          </cell>
          <cell r="R43" t="str">
            <v>99910-31/12/2022-3259</v>
          </cell>
        </row>
        <row r="44">
          <cell r="A44">
            <v>99910</v>
          </cell>
          <cell r="B44" t="str">
            <v>D630</v>
          </cell>
          <cell r="C44">
            <v>3259</v>
          </cell>
          <cell r="D44" t="str">
            <v>31/12/2023</v>
          </cell>
          <cell r="H44">
            <v>39000</v>
          </cell>
          <cell r="P44" t="str">
            <v>99910-31/12/2023-D630-3259</v>
          </cell>
          <cell r="Q44" t="str">
            <v>D630-3259</v>
          </cell>
          <cell r="R44" t="str">
            <v>99910-31/12/2023-3259</v>
          </cell>
        </row>
        <row r="45">
          <cell r="A45">
            <v>99910</v>
          </cell>
          <cell r="B45" t="str">
            <v>D630</v>
          </cell>
          <cell r="C45">
            <v>3259</v>
          </cell>
          <cell r="D45" t="str">
            <v>31/12/2024</v>
          </cell>
          <cell r="H45">
            <v>29000</v>
          </cell>
          <cell r="P45" t="str">
            <v>99910-31/12/2024-D630-3259</v>
          </cell>
          <cell r="Q45" t="str">
            <v>D630-3259</v>
          </cell>
          <cell r="R45" t="str">
            <v>99910-31/12/2024-3259</v>
          </cell>
        </row>
        <row r="46">
          <cell r="A46">
            <v>99910</v>
          </cell>
          <cell r="B46" t="str">
            <v>D630</v>
          </cell>
          <cell r="C46">
            <v>3260</v>
          </cell>
          <cell r="D46" t="str">
            <v>31/12/2021</v>
          </cell>
          <cell r="H46">
            <v>1.6</v>
          </cell>
          <cell r="P46" t="str">
            <v>99910-31/12/2021-D630-3260</v>
          </cell>
          <cell r="Q46" t="str">
            <v>D630-3260</v>
          </cell>
          <cell r="R46" t="str">
            <v>99910-31/12/2021-3260</v>
          </cell>
        </row>
        <row r="47">
          <cell r="A47">
            <v>99910</v>
          </cell>
          <cell r="B47" t="str">
            <v>D630</v>
          </cell>
          <cell r="C47">
            <v>3260</v>
          </cell>
          <cell r="D47" t="str">
            <v>31/12/2022</v>
          </cell>
          <cell r="H47">
            <v>1.45</v>
          </cell>
          <cell r="P47" t="str">
            <v>99910-31/12/2022-D630-3260</v>
          </cell>
          <cell r="Q47" t="str">
            <v>D630-3260</v>
          </cell>
          <cell r="R47" t="str">
            <v>99910-31/12/2022-3260</v>
          </cell>
        </row>
        <row r="48">
          <cell r="A48">
            <v>99910</v>
          </cell>
          <cell r="B48" t="str">
            <v>D630</v>
          </cell>
          <cell r="C48">
            <v>3260</v>
          </cell>
          <cell r="D48" t="str">
            <v>31/12/2023</v>
          </cell>
          <cell r="H48">
            <v>2.2200000000000002</v>
          </cell>
          <cell r="P48" t="str">
            <v>99910-31/12/2023-D630-3260</v>
          </cell>
          <cell r="Q48" t="str">
            <v>D630-3260</v>
          </cell>
          <cell r="R48" t="str">
            <v>99910-31/12/2023-3260</v>
          </cell>
        </row>
        <row r="49">
          <cell r="A49">
            <v>99910</v>
          </cell>
          <cell r="B49" t="str">
            <v>D630</v>
          </cell>
          <cell r="C49">
            <v>3260</v>
          </cell>
          <cell r="D49" t="str">
            <v>31/12/2024</v>
          </cell>
          <cell r="H49">
            <v>1.61</v>
          </cell>
          <cell r="P49" t="str">
            <v>99910-31/12/2024-D630-3260</v>
          </cell>
          <cell r="Q49" t="str">
            <v>D630-3260</v>
          </cell>
          <cell r="R49" t="str">
            <v>99910-31/12/2024-3260</v>
          </cell>
        </row>
        <row r="50">
          <cell r="A50">
            <v>99910</v>
          </cell>
          <cell r="B50" t="str">
            <v>D630</v>
          </cell>
          <cell r="C50">
            <v>3265</v>
          </cell>
          <cell r="D50" t="str">
            <v>31/12/2021</v>
          </cell>
          <cell r="H50">
            <v>45182700</v>
          </cell>
          <cell r="P50" t="str">
            <v>99910-31/12/2021-D630-3265</v>
          </cell>
          <cell r="Q50" t="str">
            <v>D630-3265</v>
          </cell>
          <cell r="R50" t="str">
            <v>99910-31/12/2021-3265</v>
          </cell>
        </row>
        <row r="51">
          <cell r="A51">
            <v>99910</v>
          </cell>
          <cell r="B51" t="str">
            <v>D630</v>
          </cell>
          <cell r="C51">
            <v>3265</v>
          </cell>
          <cell r="D51" t="str">
            <v>31/12/2022</v>
          </cell>
          <cell r="H51">
            <v>71977700</v>
          </cell>
          <cell r="P51" t="str">
            <v>99910-31/12/2022-D630-3265</v>
          </cell>
          <cell r="Q51" t="str">
            <v>D630-3265</v>
          </cell>
          <cell r="R51" t="str">
            <v>99910-31/12/2022-3265</v>
          </cell>
        </row>
        <row r="52">
          <cell r="A52">
            <v>99910</v>
          </cell>
          <cell r="B52" t="str">
            <v>D630</v>
          </cell>
          <cell r="C52">
            <v>3265</v>
          </cell>
          <cell r="D52" t="str">
            <v>31/12/2023</v>
          </cell>
          <cell r="H52">
            <v>122563900</v>
          </cell>
          <cell r="P52" t="str">
            <v>99910-31/12/2023-D630-3265</v>
          </cell>
          <cell r="Q52" t="str">
            <v>D630-3265</v>
          </cell>
          <cell r="R52" t="str">
            <v>99910-31/12/2023-3265</v>
          </cell>
        </row>
        <row r="53">
          <cell r="A53">
            <v>99910</v>
          </cell>
          <cell r="B53" t="str">
            <v>D630</v>
          </cell>
          <cell r="C53">
            <v>3265</v>
          </cell>
          <cell r="D53" t="str">
            <v>31/12/2024</v>
          </cell>
          <cell r="H53">
            <v>133486400</v>
          </cell>
          <cell r="P53" t="str">
            <v>99910-31/12/2024-D630-3265</v>
          </cell>
          <cell r="Q53" t="str">
            <v>D630-3265</v>
          </cell>
          <cell r="R53" t="str">
            <v>99910-31/12/2024-3265</v>
          </cell>
        </row>
        <row r="54">
          <cell r="A54">
            <v>99910</v>
          </cell>
          <cell r="B54" t="str">
            <v>D630</v>
          </cell>
          <cell r="C54">
            <v>3266</v>
          </cell>
          <cell r="D54" t="str">
            <v>31/12/2021</v>
          </cell>
          <cell r="H54">
            <v>2.42</v>
          </cell>
          <cell r="P54" t="str">
            <v>99910-31/12/2021-D630-3266</v>
          </cell>
          <cell r="Q54" t="str">
            <v>D630-3266</v>
          </cell>
          <cell r="R54" t="str">
            <v>99910-31/12/2021-3266</v>
          </cell>
        </row>
        <row r="55">
          <cell r="A55">
            <v>99910</v>
          </cell>
          <cell r="B55" t="str">
            <v>D630</v>
          </cell>
          <cell r="C55">
            <v>3266</v>
          </cell>
          <cell r="D55" t="str">
            <v>31/12/2022</v>
          </cell>
          <cell r="H55">
            <v>3.47</v>
          </cell>
          <cell r="P55" t="str">
            <v>99910-31/12/2022-D630-3266</v>
          </cell>
          <cell r="Q55" t="str">
            <v>D630-3266</v>
          </cell>
          <cell r="R55" t="str">
            <v>99910-31/12/2022-3266</v>
          </cell>
        </row>
        <row r="56">
          <cell r="A56">
            <v>99910</v>
          </cell>
          <cell r="B56" t="str">
            <v>D630</v>
          </cell>
          <cell r="C56">
            <v>3266</v>
          </cell>
          <cell r="D56" t="str">
            <v>31/12/2023</v>
          </cell>
          <cell r="H56">
            <v>5.6</v>
          </cell>
          <cell r="P56" t="str">
            <v>99910-31/12/2023-D630-3266</v>
          </cell>
          <cell r="Q56" t="str">
            <v>D630-3266</v>
          </cell>
          <cell r="R56" t="str">
            <v>99910-31/12/2023-3266</v>
          </cell>
        </row>
        <row r="57">
          <cell r="A57">
            <v>99910</v>
          </cell>
          <cell r="B57" t="str">
            <v>D630</v>
          </cell>
          <cell r="C57">
            <v>3266</v>
          </cell>
          <cell r="D57" t="str">
            <v>31/12/2024</v>
          </cell>
          <cell r="H57">
            <v>5.72</v>
          </cell>
          <cell r="P57" t="str">
            <v>99910-31/12/2024-D630-3266</v>
          </cell>
          <cell r="Q57" t="str">
            <v>D630-3266</v>
          </cell>
          <cell r="R57" t="str">
            <v>99910-31/12/2024-3266</v>
          </cell>
        </row>
        <row r="58">
          <cell r="A58">
            <v>99910</v>
          </cell>
          <cell r="B58" t="str">
            <v>D630</v>
          </cell>
          <cell r="C58">
            <v>3317</v>
          </cell>
          <cell r="D58" t="str">
            <v>31/12/2021</v>
          </cell>
          <cell r="H58">
            <v>1168356300</v>
          </cell>
          <cell r="P58" t="str">
            <v>99910-31/12/2021-D630-3317</v>
          </cell>
          <cell r="Q58" t="str">
            <v>D630-3317</v>
          </cell>
          <cell r="R58" t="str">
            <v>99910-31/12/2021-3317</v>
          </cell>
        </row>
        <row r="59">
          <cell r="A59">
            <v>99910</v>
          </cell>
          <cell r="B59" t="str">
            <v>D630</v>
          </cell>
          <cell r="C59">
            <v>3317</v>
          </cell>
          <cell r="D59" t="str">
            <v>31/12/2022</v>
          </cell>
          <cell r="H59">
            <v>1347941000</v>
          </cell>
          <cell r="P59" t="str">
            <v>99910-31/12/2022-D630-3317</v>
          </cell>
          <cell r="Q59" t="str">
            <v>D630-3317</v>
          </cell>
          <cell r="R59" t="str">
            <v>99910-31/12/2022-3317</v>
          </cell>
        </row>
        <row r="60">
          <cell r="A60">
            <v>99910</v>
          </cell>
          <cell r="B60" t="str">
            <v>D630</v>
          </cell>
          <cell r="C60">
            <v>3317</v>
          </cell>
          <cell r="D60" t="str">
            <v>31/12/2023</v>
          </cell>
          <cell r="H60">
            <v>1475774100</v>
          </cell>
          <cell r="P60" t="str">
            <v>99910-31/12/2023-D630-3317</v>
          </cell>
          <cell r="Q60" t="str">
            <v>D630-3317</v>
          </cell>
          <cell r="R60" t="str">
            <v>99910-31/12/2023-3317</v>
          </cell>
        </row>
        <row r="61">
          <cell r="A61">
            <v>99910</v>
          </cell>
          <cell r="B61" t="str">
            <v>D630</v>
          </cell>
          <cell r="C61">
            <v>3317</v>
          </cell>
          <cell r="D61" t="str">
            <v>31/12/2024</v>
          </cell>
          <cell r="H61">
            <v>1567091900</v>
          </cell>
          <cell r="P61" t="str">
            <v>99910-31/12/2024-D630-3317</v>
          </cell>
          <cell r="Q61" t="str">
            <v>D630-3317</v>
          </cell>
          <cell r="R61" t="str">
            <v>99910-31/12/2024-3317</v>
          </cell>
        </row>
        <row r="62">
          <cell r="A62">
            <v>99910</v>
          </cell>
          <cell r="B62" t="str">
            <v>D630</v>
          </cell>
          <cell r="C62">
            <v>3322</v>
          </cell>
          <cell r="D62" t="str">
            <v>31/12/2021</v>
          </cell>
          <cell r="H62">
            <v>7280000</v>
          </cell>
          <cell r="P62" t="str">
            <v>99910-31/12/2021-D630-3322</v>
          </cell>
          <cell r="Q62" t="str">
            <v>D630-3322</v>
          </cell>
          <cell r="R62" t="str">
            <v>99910-31/12/2021-3322</v>
          </cell>
        </row>
        <row r="63">
          <cell r="A63">
            <v>99910</v>
          </cell>
          <cell r="B63" t="str">
            <v>D630</v>
          </cell>
          <cell r="C63">
            <v>3322</v>
          </cell>
          <cell r="D63" t="str">
            <v>31/12/2022</v>
          </cell>
          <cell r="H63">
            <v>6887000</v>
          </cell>
          <cell r="P63" t="str">
            <v>99910-31/12/2022-D630-3322</v>
          </cell>
          <cell r="Q63" t="str">
            <v>D630-3322</v>
          </cell>
          <cell r="R63" t="str">
            <v>99910-31/12/2022-3322</v>
          </cell>
        </row>
        <row r="64">
          <cell r="A64">
            <v>99910</v>
          </cell>
          <cell r="B64" t="str">
            <v>D630</v>
          </cell>
          <cell r="C64">
            <v>3322</v>
          </cell>
          <cell r="D64" t="str">
            <v>31/12/2023</v>
          </cell>
          <cell r="H64">
            <v>8405000</v>
          </cell>
          <cell r="P64" t="str">
            <v>99910-31/12/2023-D630-3322</v>
          </cell>
          <cell r="Q64" t="str">
            <v>D630-3322</v>
          </cell>
          <cell r="R64" t="str">
            <v>99910-31/12/2023-3322</v>
          </cell>
        </row>
        <row r="65">
          <cell r="A65">
            <v>99910</v>
          </cell>
          <cell r="B65" t="str">
            <v>D630</v>
          </cell>
          <cell r="C65">
            <v>3322</v>
          </cell>
          <cell r="D65" t="str">
            <v>31/12/2024</v>
          </cell>
          <cell r="H65">
            <v>8737000</v>
          </cell>
          <cell r="P65" t="str">
            <v>99910-31/12/2024-D630-3322</v>
          </cell>
          <cell r="Q65" t="str">
            <v>D630-3322</v>
          </cell>
          <cell r="R65" t="str">
            <v>99910-31/12/2024-3322</v>
          </cell>
        </row>
        <row r="66">
          <cell r="A66">
            <v>99910</v>
          </cell>
          <cell r="B66" t="str">
            <v>D630</v>
          </cell>
          <cell r="C66">
            <v>3325</v>
          </cell>
          <cell r="D66" t="str">
            <v>31/12/2021</v>
          </cell>
          <cell r="H66">
            <v>23681200</v>
          </cell>
          <cell r="P66" t="str">
            <v>99910-31/12/2021-D630-3325</v>
          </cell>
          <cell r="Q66" t="str">
            <v>D630-3325</v>
          </cell>
          <cell r="R66" t="str">
            <v>99910-31/12/2021-3325</v>
          </cell>
        </row>
        <row r="67">
          <cell r="A67">
            <v>99910</v>
          </cell>
          <cell r="B67" t="str">
            <v>D630</v>
          </cell>
          <cell r="C67">
            <v>3325</v>
          </cell>
          <cell r="D67" t="str">
            <v>31/12/2022</v>
          </cell>
          <cell r="H67">
            <v>34065700</v>
          </cell>
          <cell r="P67" t="str">
            <v>99910-31/12/2022-D630-3325</v>
          </cell>
          <cell r="Q67" t="str">
            <v>D630-3325</v>
          </cell>
          <cell r="R67" t="str">
            <v>99910-31/12/2022-3325</v>
          </cell>
        </row>
        <row r="68">
          <cell r="A68">
            <v>99910</v>
          </cell>
          <cell r="B68" t="str">
            <v>D630</v>
          </cell>
          <cell r="C68">
            <v>3325</v>
          </cell>
          <cell r="D68" t="str">
            <v>31/12/2023</v>
          </cell>
          <cell r="H68">
            <v>34239100</v>
          </cell>
          <cell r="P68" t="str">
            <v>99910-31/12/2023-D630-3325</v>
          </cell>
          <cell r="Q68" t="str">
            <v>D630-3325</v>
          </cell>
          <cell r="R68" t="str">
            <v>99910-31/12/2023-3325</v>
          </cell>
        </row>
        <row r="69">
          <cell r="A69">
            <v>99910</v>
          </cell>
          <cell r="B69" t="str">
            <v>D630</v>
          </cell>
          <cell r="C69">
            <v>3325</v>
          </cell>
          <cell r="D69" t="str">
            <v>31/12/2024</v>
          </cell>
          <cell r="H69">
            <v>30589600</v>
          </cell>
          <cell r="P69" t="str">
            <v>99910-31/12/2024-D630-3325</v>
          </cell>
          <cell r="Q69" t="str">
            <v>D630-3325</v>
          </cell>
          <cell r="R69" t="str">
            <v>99910-31/12/2024-3325</v>
          </cell>
        </row>
        <row r="70">
          <cell r="A70">
            <v>99910</v>
          </cell>
          <cell r="B70" t="str">
            <v>D630</v>
          </cell>
          <cell r="C70">
            <v>3328</v>
          </cell>
          <cell r="D70" t="str">
            <v>31/12/2021</v>
          </cell>
          <cell r="H70">
            <v>437998700</v>
          </cell>
          <cell r="P70" t="str">
            <v>99910-31/12/2021-D630-3328</v>
          </cell>
          <cell r="Q70" t="str">
            <v>D630-3328</v>
          </cell>
          <cell r="R70" t="str">
            <v>99910-31/12/2021-3328</v>
          </cell>
        </row>
        <row r="71">
          <cell r="A71">
            <v>99910</v>
          </cell>
          <cell r="B71" t="str">
            <v>D630</v>
          </cell>
          <cell r="C71">
            <v>3328</v>
          </cell>
          <cell r="D71" t="str">
            <v>31/12/2022</v>
          </cell>
          <cell r="H71">
            <v>439109000</v>
          </cell>
          <cell r="P71" t="str">
            <v>99910-31/12/2022-D630-3328</v>
          </cell>
          <cell r="Q71" t="str">
            <v>D630-3328</v>
          </cell>
          <cell r="R71" t="str">
            <v>99910-31/12/2022-3328</v>
          </cell>
        </row>
        <row r="72">
          <cell r="A72">
            <v>99910</v>
          </cell>
          <cell r="B72" t="str">
            <v>D630</v>
          </cell>
          <cell r="C72">
            <v>3328</v>
          </cell>
          <cell r="D72" t="str">
            <v>31/12/2023</v>
          </cell>
          <cell r="H72">
            <v>321246200</v>
          </cell>
          <cell r="P72" t="str">
            <v>99910-31/12/2023-D630-3328</v>
          </cell>
          <cell r="Q72" t="str">
            <v>D630-3328</v>
          </cell>
          <cell r="R72" t="str">
            <v>99910-31/12/2023-3328</v>
          </cell>
        </row>
        <row r="73">
          <cell r="A73">
            <v>99910</v>
          </cell>
          <cell r="B73" t="str">
            <v>D630</v>
          </cell>
          <cell r="C73">
            <v>3328</v>
          </cell>
          <cell r="D73" t="str">
            <v>31/12/2024</v>
          </cell>
          <cell r="H73">
            <v>359553200</v>
          </cell>
          <cell r="P73" t="str">
            <v>99910-31/12/2024-D630-3328</v>
          </cell>
          <cell r="Q73" t="str">
            <v>D630-3328</v>
          </cell>
          <cell r="R73" t="str">
            <v>99910-31/12/2024-3328</v>
          </cell>
        </row>
        <row r="74">
          <cell r="A74">
            <v>99910</v>
          </cell>
          <cell r="B74" t="str">
            <v>D630</v>
          </cell>
          <cell r="C74">
            <v>3331</v>
          </cell>
          <cell r="D74" t="str">
            <v>31/12/2021</v>
          </cell>
          <cell r="H74">
            <v>8179000</v>
          </cell>
          <cell r="P74" t="str">
            <v>99910-31/12/2021-D630-3331</v>
          </cell>
          <cell r="Q74" t="str">
            <v>D630-3331</v>
          </cell>
          <cell r="R74" t="str">
            <v>99910-31/12/2021-3331</v>
          </cell>
        </row>
        <row r="75">
          <cell r="A75">
            <v>99910</v>
          </cell>
          <cell r="B75" t="str">
            <v>D630</v>
          </cell>
          <cell r="C75">
            <v>3331</v>
          </cell>
          <cell r="D75" t="str">
            <v>31/12/2022</v>
          </cell>
          <cell r="H75">
            <v>6636000</v>
          </cell>
          <cell r="P75" t="str">
            <v>99910-31/12/2022-D630-3331</v>
          </cell>
          <cell r="Q75" t="str">
            <v>D630-3331</v>
          </cell>
          <cell r="R75" t="str">
            <v>99910-31/12/2022-3331</v>
          </cell>
        </row>
        <row r="76">
          <cell r="A76">
            <v>99910</v>
          </cell>
          <cell r="B76" t="str">
            <v>D630</v>
          </cell>
          <cell r="C76">
            <v>3331</v>
          </cell>
          <cell r="D76" t="str">
            <v>31/12/2023</v>
          </cell>
          <cell r="H76">
            <v>5841000</v>
          </cell>
          <cell r="P76" t="str">
            <v>99910-31/12/2023-D630-3331</v>
          </cell>
          <cell r="Q76" t="str">
            <v>D630-3331</v>
          </cell>
          <cell r="R76" t="str">
            <v>99910-31/12/2023-3331</v>
          </cell>
        </row>
        <row r="77">
          <cell r="A77">
            <v>99910</v>
          </cell>
          <cell r="B77" t="str">
            <v>D630</v>
          </cell>
          <cell r="C77">
            <v>3331</v>
          </cell>
          <cell r="D77" t="str">
            <v>31/12/2024</v>
          </cell>
          <cell r="H77">
            <v>8388000</v>
          </cell>
          <cell r="P77" t="str">
            <v>99910-31/12/2024-D630-3331</v>
          </cell>
          <cell r="Q77" t="str">
            <v>D630-3331</v>
          </cell>
          <cell r="R77" t="str">
            <v>99910-31/12/2024-3331</v>
          </cell>
        </row>
        <row r="78">
          <cell r="A78">
            <v>99910</v>
          </cell>
          <cell r="B78" t="str">
            <v>D630</v>
          </cell>
          <cell r="C78">
            <v>3346</v>
          </cell>
          <cell r="D78" t="str">
            <v>31/12/2021</v>
          </cell>
          <cell r="H78">
            <v>1186000</v>
          </cell>
          <cell r="P78" t="str">
            <v>99910-31/12/2021-D630-3346</v>
          </cell>
          <cell r="Q78" t="str">
            <v>D630-3346</v>
          </cell>
          <cell r="R78" t="str">
            <v>99910-31/12/2021-3346</v>
          </cell>
        </row>
        <row r="79">
          <cell r="A79">
            <v>99910</v>
          </cell>
          <cell r="B79" t="str">
            <v>D630</v>
          </cell>
          <cell r="C79">
            <v>3346</v>
          </cell>
          <cell r="D79" t="str">
            <v>31/12/2022</v>
          </cell>
          <cell r="H79">
            <v>1384000</v>
          </cell>
          <cell r="P79" t="str">
            <v>99910-31/12/2022-D630-3346</v>
          </cell>
          <cell r="Q79" t="str">
            <v>D630-3346</v>
          </cell>
          <cell r="R79" t="str">
            <v>99910-31/12/2022-3346</v>
          </cell>
        </row>
        <row r="80">
          <cell r="A80">
            <v>99910</v>
          </cell>
          <cell r="B80" t="str">
            <v>D630</v>
          </cell>
          <cell r="C80">
            <v>3346</v>
          </cell>
          <cell r="D80" t="str">
            <v>31/12/2023</v>
          </cell>
          <cell r="H80">
            <v>1756000</v>
          </cell>
          <cell r="P80" t="str">
            <v>99910-31/12/2023-D630-3346</v>
          </cell>
          <cell r="Q80" t="str">
            <v>D630-3346</v>
          </cell>
          <cell r="R80" t="str">
            <v>99910-31/12/2023-3346</v>
          </cell>
        </row>
        <row r="81">
          <cell r="A81">
            <v>99910</v>
          </cell>
          <cell r="B81" t="str">
            <v>D630</v>
          </cell>
          <cell r="C81">
            <v>3346</v>
          </cell>
          <cell r="D81" t="str">
            <v>31/12/2024</v>
          </cell>
          <cell r="H81">
            <v>1802000</v>
          </cell>
          <cell r="P81" t="str">
            <v>99910-31/12/2024-D630-3346</v>
          </cell>
          <cell r="Q81" t="str">
            <v>D630-3346</v>
          </cell>
          <cell r="R81" t="str">
            <v>99910-31/12/2024-3346</v>
          </cell>
        </row>
        <row r="82">
          <cell r="A82">
            <v>99910</v>
          </cell>
          <cell r="B82" t="str">
            <v>D630</v>
          </cell>
          <cell r="C82">
            <v>3349</v>
          </cell>
          <cell r="D82" t="str">
            <v>31/12/2021</v>
          </cell>
          <cell r="H82">
            <v>1865345000</v>
          </cell>
          <cell r="P82" t="str">
            <v>99910-31/12/2021-D630-3349</v>
          </cell>
          <cell r="Q82" t="str">
            <v>D630-3349</v>
          </cell>
          <cell r="R82" t="str">
            <v>99910-31/12/2021-3349</v>
          </cell>
        </row>
        <row r="83">
          <cell r="A83">
            <v>99910</v>
          </cell>
          <cell r="B83" t="str">
            <v>D630</v>
          </cell>
          <cell r="C83">
            <v>3349</v>
          </cell>
          <cell r="D83" t="str">
            <v>31/12/2022</v>
          </cell>
          <cell r="H83">
            <v>2074793400</v>
          </cell>
          <cell r="P83" t="str">
            <v>99910-31/12/2022-D630-3349</v>
          </cell>
          <cell r="Q83" t="str">
            <v>D630-3349</v>
          </cell>
          <cell r="R83" t="str">
            <v>99910-31/12/2022-3349</v>
          </cell>
        </row>
        <row r="84">
          <cell r="A84">
            <v>99910</v>
          </cell>
          <cell r="B84" t="str">
            <v>D630</v>
          </cell>
          <cell r="C84">
            <v>3349</v>
          </cell>
          <cell r="D84" t="str">
            <v>31/12/2023</v>
          </cell>
          <cell r="H84">
            <v>2189803900</v>
          </cell>
          <cell r="P84" t="str">
            <v>99910-31/12/2023-D630-3349</v>
          </cell>
          <cell r="Q84" t="str">
            <v>D630-3349</v>
          </cell>
          <cell r="R84" t="str">
            <v>99910-31/12/2023-3349</v>
          </cell>
        </row>
        <row r="85">
          <cell r="A85">
            <v>99910</v>
          </cell>
          <cell r="B85" t="str">
            <v>D630</v>
          </cell>
          <cell r="C85">
            <v>3349</v>
          </cell>
          <cell r="D85" t="str">
            <v>31/12/2024</v>
          </cell>
          <cell r="H85">
            <v>2333479100</v>
          </cell>
          <cell r="P85" t="str">
            <v>99910-31/12/2024-D630-3349</v>
          </cell>
          <cell r="Q85" t="str">
            <v>D630-3349</v>
          </cell>
          <cell r="R85" t="str">
            <v>99910-31/12/2024-3349</v>
          </cell>
        </row>
        <row r="86">
          <cell r="A86">
            <v>99910</v>
          </cell>
          <cell r="B86" t="str">
            <v>D630</v>
          </cell>
          <cell r="C86">
            <v>27881</v>
          </cell>
          <cell r="D86" t="str">
            <v>31/12/2021</v>
          </cell>
          <cell r="H86">
            <v>209560100</v>
          </cell>
          <cell r="P86" t="str">
            <v>99910-31/12/2021-D630-27881</v>
          </cell>
          <cell r="Q86" t="str">
            <v>D630-27881</v>
          </cell>
          <cell r="R86" t="str">
            <v>99910-31/12/2021-27881</v>
          </cell>
        </row>
        <row r="87">
          <cell r="A87">
            <v>99910</v>
          </cell>
          <cell r="B87" t="str">
            <v>D630</v>
          </cell>
          <cell r="C87">
            <v>27881</v>
          </cell>
          <cell r="D87" t="str">
            <v>31/12/2022</v>
          </cell>
          <cell r="H87">
            <v>225441800</v>
          </cell>
          <cell r="P87" t="str">
            <v>99910-31/12/2022-D630-27881</v>
          </cell>
          <cell r="Q87" t="str">
            <v>D630-27881</v>
          </cell>
          <cell r="R87" t="str">
            <v>99910-31/12/2022-27881</v>
          </cell>
        </row>
        <row r="88">
          <cell r="A88">
            <v>99910</v>
          </cell>
          <cell r="B88" t="str">
            <v>D630</v>
          </cell>
          <cell r="C88">
            <v>27881</v>
          </cell>
          <cell r="D88" t="str">
            <v>31/12/2023</v>
          </cell>
          <cell r="H88">
            <v>307565400</v>
          </cell>
          <cell r="P88" t="str">
            <v>99910-31/12/2023-D630-27881</v>
          </cell>
          <cell r="Q88" t="str">
            <v>D630-27881</v>
          </cell>
          <cell r="R88" t="str">
            <v>99910-31/12/2023-27881</v>
          </cell>
        </row>
        <row r="89">
          <cell r="A89">
            <v>99910</v>
          </cell>
          <cell r="B89" t="str">
            <v>D630</v>
          </cell>
          <cell r="C89">
            <v>27881</v>
          </cell>
          <cell r="D89" t="str">
            <v>31/12/2024</v>
          </cell>
          <cell r="H89">
            <v>317767600</v>
          </cell>
          <cell r="P89" t="str">
            <v>99910-31/12/2024-D630-27881</v>
          </cell>
          <cell r="Q89" t="str">
            <v>D630-27881</v>
          </cell>
          <cell r="R89" t="str">
            <v>99910-31/12/2024-27881</v>
          </cell>
        </row>
        <row r="90">
          <cell r="A90">
            <v>99910</v>
          </cell>
          <cell r="B90" t="str">
            <v>D630</v>
          </cell>
          <cell r="C90">
            <v>27901</v>
          </cell>
          <cell r="D90" t="str">
            <v>31/12/2021</v>
          </cell>
          <cell r="H90">
            <v>9103700</v>
          </cell>
          <cell r="P90" t="str">
            <v>99910-31/12/2021-D630-27901</v>
          </cell>
          <cell r="Q90" t="str">
            <v>D630-27901</v>
          </cell>
          <cell r="R90" t="str">
            <v>99910-31/12/2021-27901</v>
          </cell>
        </row>
        <row r="91">
          <cell r="A91">
            <v>99910</v>
          </cell>
          <cell r="B91" t="str">
            <v>D630</v>
          </cell>
          <cell r="C91">
            <v>27901</v>
          </cell>
          <cell r="D91" t="str">
            <v>31/12/2022</v>
          </cell>
          <cell r="H91">
            <v>13328900</v>
          </cell>
          <cell r="P91" t="str">
            <v>99910-31/12/2022-D630-27901</v>
          </cell>
          <cell r="Q91" t="str">
            <v>D630-27901</v>
          </cell>
          <cell r="R91" t="str">
            <v>99910-31/12/2022-27901</v>
          </cell>
        </row>
        <row r="92">
          <cell r="A92">
            <v>99910</v>
          </cell>
          <cell r="B92" t="str">
            <v>D630</v>
          </cell>
          <cell r="C92">
            <v>27901</v>
          </cell>
          <cell r="D92" t="str">
            <v>31/12/2023</v>
          </cell>
          <cell r="H92">
            <v>34977100</v>
          </cell>
          <cell r="P92" t="str">
            <v>99910-31/12/2023-D630-27901</v>
          </cell>
          <cell r="Q92" t="str">
            <v>D630-27901</v>
          </cell>
          <cell r="R92" t="str">
            <v>99910-31/12/2023-27901</v>
          </cell>
        </row>
        <row r="93">
          <cell r="A93">
            <v>99910</v>
          </cell>
          <cell r="B93" t="str">
            <v>D630</v>
          </cell>
          <cell r="C93">
            <v>27901</v>
          </cell>
          <cell r="D93" t="str">
            <v>31/12/2024</v>
          </cell>
          <cell r="H93">
            <v>39549800</v>
          </cell>
          <cell r="P93" t="str">
            <v>99910-31/12/2024-D630-27901</v>
          </cell>
          <cell r="Q93" t="str">
            <v>D630-27901</v>
          </cell>
          <cell r="R93" t="str">
            <v>99910-31/12/2024-27901</v>
          </cell>
        </row>
        <row r="94">
          <cell r="A94">
            <v>99910</v>
          </cell>
          <cell r="B94" t="str">
            <v>D630</v>
          </cell>
          <cell r="C94">
            <v>29036</v>
          </cell>
          <cell r="D94" t="str">
            <v>31/12/2021</v>
          </cell>
          <cell r="H94">
            <v>2060100</v>
          </cell>
          <cell r="P94" t="str">
            <v>99910-31/12/2021-D630-29036</v>
          </cell>
          <cell r="Q94" t="str">
            <v>D630-29036</v>
          </cell>
          <cell r="R94" t="str">
            <v>99910-31/12/2021-29036</v>
          </cell>
        </row>
        <row r="95">
          <cell r="A95">
            <v>99910</v>
          </cell>
          <cell r="B95" t="str">
            <v>D630</v>
          </cell>
          <cell r="C95">
            <v>29036</v>
          </cell>
          <cell r="D95" t="str">
            <v>31/12/2022</v>
          </cell>
          <cell r="H95">
            <v>3758200</v>
          </cell>
          <cell r="P95" t="str">
            <v>99910-31/12/2022-D630-29036</v>
          </cell>
          <cell r="Q95" t="str">
            <v>D630-29036</v>
          </cell>
          <cell r="R95" t="str">
            <v>99910-31/12/2022-29036</v>
          </cell>
        </row>
        <row r="96">
          <cell r="A96">
            <v>99910</v>
          </cell>
          <cell r="B96" t="str">
            <v>D630</v>
          </cell>
          <cell r="C96">
            <v>29036</v>
          </cell>
          <cell r="D96" t="str">
            <v>31/12/2023</v>
          </cell>
          <cell r="H96">
            <v>10544400</v>
          </cell>
          <cell r="P96" t="str">
            <v>99910-31/12/2023-D630-29036</v>
          </cell>
          <cell r="Q96" t="str">
            <v>D630-29036</v>
          </cell>
          <cell r="R96" t="str">
            <v>99910-31/12/2023-29036</v>
          </cell>
        </row>
        <row r="97">
          <cell r="A97">
            <v>99910</v>
          </cell>
          <cell r="B97" t="str">
            <v>D630</v>
          </cell>
          <cell r="C97">
            <v>29036</v>
          </cell>
          <cell r="D97" t="str">
            <v>31/12/2024</v>
          </cell>
          <cell r="H97">
            <v>12964200</v>
          </cell>
          <cell r="P97" t="str">
            <v>99910-31/12/2024-D630-29036</v>
          </cell>
          <cell r="Q97" t="str">
            <v>D630-29036</v>
          </cell>
          <cell r="R97" t="str">
            <v>99910-31/12/2024-29036</v>
          </cell>
        </row>
        <row r="98">
          <cell r="A98">
            <v>99910</v>
          </cell>
          <cell r="B98" t="str">
            <v>D630</v>
          </cell>
          <cell r="C98">
            <v>29037</v>
          </cell>
          <cell r="D98" t="str">
            <v>31/12/2021</v>
          </cell>
          <cell r="H98">
            <v>0.98</v>
          </cell>
          <cell r="P98" t="str">
            <v>99910-31/12/2021-D630-29037</v>
          </cell>
          <cell r="Q98" t="str">
            <v>D630-29037</v>
          </cell>
          <cell r="R98" t="str">
            <v>99910-31/12/2021-29037</v>
          </cell>
        </row>
        <row r="99">
          <cell r="A99">
            <v>99910</v>
          </cell>
          <cell r="B99" t="str">
            <v>D630</v>
          </cell>
          <cell r="C99">
            <v>29037</v>
          </cell>
          <cell r="D99" t="str">
            <v>31/12/2022</v>
          </cell>
          <cell r="H99">
            <v>1.67</v>
          </cell>
          <cell r="P99" t="str">
            <v>99910-31/12/2022-D630-29037</v>
          </cell>
          <cell r="Q99" t="str">
            <v>D630-29037</v>
          </cell>
          <cell r="R99" t="str">
            <v>99910-31/12/2022-29037</v>
          </cell>
        </row>
        <row r="100">
          <cell r="A100">
            <v>99910</v>
          </cell>
          <cell r="B100" t="str">
            <v>D630</v>
          </cell>
          <cell r="C100">
            <v>29037</v>
          </cell>
          <cell r="D100" t="str">
            <v>31/12/2023</v>
          </cell>
          <cell r="H100">
            <v>3.43</v>
          </cell>
          <cell r="P100" t="str">
            <v>99910-31/12/2023-D630-29037</v>
          </cell>
          <cell r="Q100" t="str">
            <v>D630-29037</v>
          </cell>
          <cell r="R100" t="str">
            <v>99910-31/12/2023-29037</v>
          </cell>
        </row>
        <row r="101">
          <cell r="A101">
            <v>99910</v>
          </cell>
          <cell r="B101" t="str">
            <v>D630</v>
          </cell>
          <cell r="C101">
            <v>29037</v>
          </cell>
          <cell r="D101" t="str">
            <v>31/12/2024</v>
          </cell>
          <cell r="H101">
            <v>4.08</v>
          </cell>
          <cell r="P101" t="str">
            <v>99910-31/12/2024-D630-29037</v>
          </cell>
          <cell r="Q101" t="str">
            <v>D630-29037</v>
          </cell>
          <cell r="R101" t="str">
            <v>99910-31/12/2024-29037</v>
          </cell>
        </row>
        <row r="102">
          <cell r="A102">
            <v>99910</v>
          </cell>
          <cell r="B102" t="str">
            <v>D630</v>
          </cell>
          <cell r="C102">
            <v>29060</v>
          </cell>
          <cell r="D102" t="str">
            <v>31/12/2021</v>
          </cell>
          <cell r="H102">
            <v>67000</v>
          </cell>
          <cell r="P102" t="str">
            <v>99910-31/12/2021-D630-29060</v>
          </cell>
          <cell r="Q102" t="str">
            <v>D630-29060</v>
          </cell>
          <cell r="R102" t="str">
            <v>99910-31/12/2021-29060</v>
          </cell>
        </row>
        <row r="103">
          <cell r="A103">
            <v>99910</v>
          </cell>
          <cell r="B103" t="str">
            <v>D630</v>
          </cell>
          <cell r="C103">
            <v>29060</v>
          </cell>
          <cell r="D103" t="str">
            <v>31/12/2022</v>
          </cell>
          <cell r="H103">
            <v>318500</v>
          </cell>
          <cell r="P103" t="str">
            <v>99910-31/12/2022-D630-29060</v>
          </cell>
          <cell r="Q103" t="str">
            <v>D630-29060</v>
          </cell>
          <cell r="R103" t="str">
            <v>99910-31/12/2022-29060</v>
          </cell>
        </row>
        <row r="104">
          <cell r="A104">
            <v>99910</v>
          </cell>
          <cell r="B104" t="str">
            <v>D630</v>
          </cell>
          <cell r="C104">
            <v>29060</v>
          </cell>
          <cell r="D104" t="str">
            <v>31/12/2023</v>
          </cell>
          <cell r="H104">
            <v>1406700</v>
          </cell>
          <cell r="P104" t="str">
            <v>99910-31/12/2023-D630-29060</v>
          </cell>
          <cell r="Q104" t="str">
            <v>D630-29060</v>
          </cell>
          <cell r="R104" t="str">
            <v>99910-31/12/2023-29060</v>
          </cell>
        </row>
        <row r="105">
          <cell r="A105">
            <v>99910</v>
          </cell>
          <cell r="B105" t="str">
            <v>D630</v>
          </cell>
          <cell r="C105">
            <v>29060</v>
          </cell>
          <cell r="D105" t="str">
            <v>31/12/2024</v>
          </cell>
          <cell r="H105">
            <v>1526600</v>
          </cell>
          <cell r="P105" t="str">
            <v>99910-31/12/2024-D630-29060</v>
          </cell>
          <cell r="Q105" t="str">
            <v>D630-29060</v>
          </cell>
          <cell r="R105" t="str">
            <v>99910-31/12/2024-29060</v>
          </cell>
        </row>
        <row r="106">
          <cell r="A106">
            <v>99910</v>
          </cell>
          <cell r="B106" t="str">
            <v>D630</v>
          </cell>
          <cell r="C106">
            <v>29061</v>
          </cell>
          <cell r="D106" t="str">
            <v>31/12/2021</v>
          </cell>
          <cell r="H106">
            <v>0.74</v>
          </cell>
          <cell r="P106" t="str">
            <v>99910-31/12/2021-D630-29061</v>
          </cell>
          <cell r="Q106" t="str">
            <v>D630-29061</v>
          </cell>
          <cell r="R106" t="str">
            <v>99910-31/12/2021-29061</v>
          </cell>
        </row>
        <row r="107">
          <cell r="A107">
            <v>99910</v>
          </cell>
          <cell r="B107" t="str">
            <v>D630</v>
          </cell>
          <cell r="C107">
            <v>29061</v>
          </cell>
          <cell r="D107" t="str">
            <v>31/12/2022</v>
          </cell>
          <cell r="H107">
            <v>2.39</v>
          </cell>
          <cell r="P107" t="str">
            <v>99910-31/12/2022-D630-29061</v>
          </cell>
          <cell r="Q107" t="str">
            <v>D630-29061</v>
          </cell>
          <cell r="R107" t="str">
            <v>99910-31/12/2022-29061</v>
          </cell>
        </row>
        <row r="108">
          <cell r="A108">
            <v>99910</v>
          </cell>
          <cell r="B108" t="str">
            <v>D630</v>
          </cell>
          <cell r="C108">
            <v>29061</v>
          </cell>
          <cell r="D108" t="str">
            <v>31/12/2023</v>
          </cell>
          <cell r="H108">
            <v>4.0199999999999996</v>
          </cell>
          <cell r="P108" t="str">
            <v>99910-31/12/2023-D630-29061</v>
          </cell>
          <cell r="Q108" t="str">
            <v>D630-29061</v>
          </cell>
          <cell r="R108" t="str">
            <v>99910-31/12/2023-29061</v>
          </cell>
        </row>
        <row r="109">
          <cell r="A109">
            <v>99910</v>
          </cell>
          <cell r="B109" t="str">
            <v>D630</v>
          </cell>
          <cell r="C109">
            <v>29061</v>
          </cell>
          <cell r="D109" t="str">
            <v>31/12/2024</v>
          </cell>
          <cell r="H109">
            <v>3.86</v>
          </cell>
          <cell r="P109" t="str">
            <v>99910-31/12/2024-D630-29061</v>
          </cell>
          <cell r="Q109" t="str">
            <v>D630-29061</v>
          </cell>
          <cell r="R109" t="str">
            <v>99910-31/12/2024-29061</v>
          </cell>
        </row>
      </sheetData>
      <sheetData sheetId="3"/>
      <sheetData sheetId="4">
        <row r="6">
          <cell r="F6">
            <v>1475774100</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Dates_"/>
      <sheetName val="מקרא"/>
      <sheetName val="רשימה"/>
      <sheetName val="L7.6.1"/>
      <sheetName val="L7.6.2"/>
      <sheetName val="L7.6.3"/>
      <sheetName val="FXL"/>
      <sheetName val="Sheet4"/>
      <sheetName val="MD"/>
      <sheetName val="Sheet1"/>
      <sheetName val="Sheet2"/>
      <sheetName val="Sheet3"/>
    </sheetNames>
    <sheetDataSet>
      <sheetData sheetId="0"/>
      <sheetData sheetId="1"/>
      <sheetData sheetId="2"/>
      <sheetData sheetId="3"/>
      <sheetData sheetId="4"/>
      <sheetData sheetId="5"/>
      <sheetData sheetId="6"/>
      <sheetData sheetId="7">
        <row r="16">
          <cell r="A16" t="str">
            <v>﻿Time Period</v>
          </cell>
          <cell r="B16" t="str">
            <v>BNK_10001_LR_BIR_2147</v>
          </cell>
          <cell r="C16" t="str">
            <v>BNK_10001_LR_BIR_2151</v>
          </cell>
          <cell r="D16" t="str">
            <v>BNK_10001_LR_BIR_2155</v>
          </cell>
          <cell r="E16" t="str">
            <v>BNK_10001_LR_BIR_2849</v>
          </cell>
          <cell r="F16" t="str">
            <v>BNK_10001_LR_BIR_2873</v>
          </cell>
          <cell r="G16" t="str">
            <v>BNK_10001_LR_BIR_2892</v>
          </cell>
          <cell r="H16" t="str">
            <v>BNK_10001_LR_BIR_2912</v>
          </cell>
          <cell r="I16" t="str">
            <v>BNK_10001_LR_BIR_2922</v>
          </cell>
          <cell r="J16" t="str">
            <v>BNK_10001_LR_BIR_2924</v>
          </cell>
          <cell r="K16" t="str">
            <v>BNK_10001_LR_BIR_2926</v>
          </cell>
          <cell r="L16" t="str">
            <v>BNK_11001_LR_BIR_2147</v>
          </cell>
          <cell r="M16" t="str">
            <v>BNK_11001_LR_BIR_2151</v>
          </cell>
          <cell r="N16" t="str">
            <v>BNK_11001_LR_BIR_2155</v>
          </cell>
          <cell r="O16" t="str">
            <v>BNK_11001_LR_BIR_2849</v>
          </cell>
          <cell r="P16" t="str">
            <v>BNK_11001_LR_BIR_2873</v>
          </cell>
          <cell r="Q16" t="str">
            <v>BNK_11001_LR_BIR_2892</v>
          </cell>
          <cell r="R16" t="str">
            <v>BNK_11001_LR_BIR_2912</v>
          </cell>
          <cell r="S16" t="str">
            <v>BNK_11001_LR_BIR_2922</v>
          </cell>
          <cell r="T16" t="str">
            <v>BNK_11001_LR_BIR_2924</v>
          </cell>
          <cell r="U16" t="str">
            <v>BNK_11001_LR_BIR_2926</v>
          </cell>
          <cell r="V16" t="str">
            <v>BNK_12001_LR_BIR_2147</v>
          </cell>
          <cell r="W16" t="str">
            <v>BNK_12001_LR_BIR_2151</v>
          </cell>
          <cell r="X16" t="str">
            <v>BNK_12001_LR_BIR_2155</v>
          </cell>
          <cell r="Y16" t="str">
            <v>BNK_12001_LR_BIR_2849</v>
          </cell>
          <cell r="Z16" t="str">
            <v>BNK_12001_LR_BIR_2873</v>
          </cell>
          <cell r="AA16" t="str">
            <v>BNK_12001_LR_BIR_2892</v>
          </cell>
          <cell r="AB16" t="str">
            <v>BNK_12001_LR_BIR_2912</v>
          </cell>
          <cell r="AC16" t="str">
            <v>BNK_12001_LR_BIR_2922</v>
          </cell>
          <cell r="AD16" t="str">
            <v>BNK_12001_LR_BIR_2924</v>
          </cell>
          <cell r="AE16" t="str">
            <v>BNK_12001_LR_BIR_2926</v>
          </cell>
          <cell r="AF16" t="str">
            <v>BNK_17001_LR_BIR_2147</v>
          </cell>
          <cell r="AG16" t="str">
            <v>BNK_17001_LR_BIR_2151</v>
          </cell>
          <cell r="AH16" t="str">
            <v>BNK_17001_LR_BIR_2155</v>
          </cell>
          <cell r="AI16" t="str">
            <v>BNK_17001_LR_BIR_2849</v>
          </cell>
          <cell r="AJ16" t="str">
            <v>BNK_17001_LR_BIR_2873</v>
          </cell>
          <cell r="AK16" t="str">
            <v>BNK_17001_LR_BIR_2892</v>
          </cell>
          <cell r="AL16" t="str">
            <v>BNK_17001_LR_BIR_2912</v>
          </cell>
          <cell r="AM16" t="str">
            <v>BNK_17001_LR_BIR_2922</v>
          </cell>
          <cell r="AN16" t="str">
            <v>BNK_17001_LR_BIR_2924</v>
          </cell>
          <cell r="AO16" t="str">
            <v>BNK_17001_LR_BIR_2926</v>
          </cell>
          <cell r="AP16" t="str">
            <v>BNK_18001_LR_BIR_2147</v>
          </cell>
          <cell r="AQ16" t="str">
            <v>BNK_18001_LR_BIR_2151</v>
          </cell>
          <cell r="AR16" t="str">
            <v>BNK_18001_LR_BIR_2155</v>
          </cell>
          <cell r="AS16" t="str">
            <v>BNK_18001_LR_BIR_2849</v>
          </cell>
          <cell r="AT16" t="str">
            <v>BNK_18001_LR_BIR_2922</v>
          </cell>
          <cell r="AU16" t="str">
            <v>BNK_18001_LR_BIR_2924</v>
          </cell>
          <cell r="AV16" t="str">
            <v>BNK_18001_LR_BIR_2926</v>
          </cell>
          <cell r="AW16" t="str">
            <v>BNK_20001_LR_BIR_2147</v>
          </cell>
          <cell r="AX16" t="str">
            <v>BNK_20001_LR_BIR_2151</v>
          </cell>
          <cell r="AY16" t="str">
            <v>BNK_20001_LR_BIR_2155</v>
          </cell>
          <cell r="AZ16" t="str">
            <v>BNK_20001_LR_BIR_2849</v>
          </cell>
          <cell r="BA16" t="str">
            <v>BNK_20001_LR_BIR_2873</v>
          </cell>
          <cell r="BB16" t="str">
            <v>BNK_20001_LR_BIR_2892</v>
          </cell>
          <cell r="BC16" t="str">
            <v>BNK_20001_LR_BIR_2912</v>
          </cell>
          <cell r="BD16" t="str">
            <v>BNK_20001_LR_BIR_2922</v>
          </cell>
          <cell r="BE16" t="str">
            <v>BNK_20001_LR_BIR_2924</v>
          </cell>
          <cell r="BF16" t="str">
            <v>BNK_20001_LR_BIR_2926</v>
          </cell>
          <cell r="BG16" t="str">
            <v>BNK_31001_LR_BIR_2147</v>
          </cell>
          <cell r="BH16" t="str">
            <v>BNK_31001_LR_BIR_2151</v>
          </cell>
          <cell r="BI16" t="str">
            <v>BNK_31001_LR_BIR_2155</v>
          </cell>
          <cell r="BJ16" t="str">
            <v>BNK_31001_LR_BIR_2849</v>
          </cell>
          <cell r="BK16" t="str">
            <v>BNK_31001_LR_BIR_2873</v>
          </cell>
          <cell r="BL16" t="str">
            <v>BNK_31001_LR_BIR_2892</v>
          </cell>
          <cell r="BM16" t="str">
            <v>BNK_31001_LR_BIR_2912</v>
          </cell>
          <cell r="BN16" t="str">
            <v>BNK_31001_LR_BIR_2922</v>
          </cell>
          <cell r="BO16" t="str">
            <v>BNK_31001_LR_BIR_2924</v>
          </cell>
          <cell r="BP16" t="str">
            <v>BNK_31001_LR_BIR_2926</v>
          </cell>
          <cell r="BQ16" t="str">
            <v>BNK_4001_LR_BIR_2147</v>
          </cell>
          <cell r="BR16" t="str">
            <v>BNK_4001_LR_BIR_2151</v>
          </cell>
          <cell r="BS16" t="str">
            <v>BNK_4001_LR_BIR_2155</v>
          </cell>
          <cell r="BT16" t="str">
            <v>BNK_4001_LR_BIR_2849</v>
          </cell>
          <cell r="BU16" t="str">
            <v>BNK_4001_LR_BIR_2873</v>
          </cell>
          <cell r="BV16" t="str">
            <v>BNK_4001_LR_BIR_2892</v>
          </cell>
          <cell r="BW16" t="str">
            <v>BNK_4001_LR_BIR_2912</v>
          </cell>
          <cell r="BX16" t="str">
            <v>BNK_4001_LR_BIR_2922</v>
          </cell>
          <cell r="BY16" t="str">
            <v>BNK_4001_LR_BIR_2924</v>
          </cell>
          <cell r="BZ16" t="str">
            <v>BNK_4001_LR_BIR_2926</v>
          </cell>
          <cell r="CA16" t="str">
            <v>BNK_46001_LR_BIR_2147</v>
          </cell>
          <cell r="CB16" t="str">
            <v>BNK_46001_LR_BIR_2151</v>
          </cell>
          <cell r="CC16" t="str">
            <v>BNK_46001_LR_BIR_2155</v>
          </cell>
          <cell r="CD16" t="str">
            <v>BNK_46001_LR_BIR_2849</v>
          </cell>
          <cell r="CE16" t="str">
            <v>BNK_46001_LR_BIR_2873</v>
          </cell>
          <cell r="CF16" t="str">
            <v>BNK_46001_LR_BIR_2892</v>
          </cell>
          <cell r="CG16" t="str">
            <v>BNK_46001_LR_BIR_2912</v>
          </cell>
          <cell r="CH16" t="str">
            <v>BNK_46001_LR_BIR_2922</v>
          </cell>
          <cell r="CI16" t="str">
            <v>BNK_46001_LR_BIR_2924</v>
          </cell>
          <cell r="CJ16" t="str">
            <v>BNK_46001_LR_BIR_2926</v>
          </cell>
          <cell r="CK16" t="str">
            <v>BNK_54001_LR_BIR_2147</v>
          </cell>
          <cell r="CL16" t="str">
            <v>BNK_54001_LR_BIR_2151</v>
          </cell>
          <cell r="CM16" t="str">
            <v>BNK_54001_LR_BIR_2155</v>
          </cell>
          <cell r="CN16" t="str">
            <v>BNK_54001_LR_BIR_2849</v>
          </cell>
          <cell r="CO16" t="str">
            <v>BNK_54001_LR_BIR_2873</v>
          </cell>
          <cell r="CP16" t="str">
            <v>BNK_54001_LR_BIR_2892</v>
          </cell>
          <cell r="CQ16" t="str">
            <v>BNK_54001_LR_BIR_2912</v>
          </cell>
          <cell r="CR16" t="str">
            <v>BNK_54001_LR_BIR_2922</v>
          </cell>
          <cell r="CS16" t="str">
            <v>BNK_54001_LR_BIR_2924</v>
          </cell>
          <cell r="CT16" t="str">
            <v>BNK_54001_LR_BIR_2926</v>
          </cell>
          <cell r="CU16" t="str">
            <v>BNK_99010_LR_BIR_2147</v>
          </cell>
          <cell r="CV16" t="str">
            <v>BNK_99010_LR_BIR_2151</v>
          </cell>
          <cell r="CW16" t="str">
            <v>BNK_99010_LR_BIR_2155</v>
          </cell>
          <cell r="CX16" t="str">
            <v>BNK_99010_LR_BIR_2160</v>
          </cell>
          <cell r="CY16" t="str">
            <v>BNK_99010_LR_BIR_2791</v>
          </cell>
          <cell r="CZ16" t="str">
            <v>BNK_99010_LR_BIR_2849</v>
          </cell>
          <cell r="DA16" t="str">
            <v>BNK_99010_LR_BIR_2852</v>
          </cell>
          <cell r="DB16" t="str">
            <v>BNK_99010_LR_BIR_2873</v>
          </cell>
          <cell r="DC16" t="str">
            <v>BNK_99010_LR_BIR_2875</v>
          </cell>
          <cell r="DD16" t="str">
            <v>BNK_99010_LR_BIR_2892</v>
          </cell>
          <cell r="DE16" t="str">
            <v>BNK_99010_LR_BIR_2894</v>
          </cell>
          <cell r="DF16" t="str">
            <v>BNK_99010_LR_BIR_2912</v>
          </cell>
          <cell r="DG16" t="str">
            <v>BNK_99010_LR_BIR_2914</v>
          </cell>
          <cell r="DH16" t="str">
            <v>BNK_99010_LR_BIR_2922</v>
          </cell>
          <cell r="DI16" t="str">
            <v>BNK_99010_LR_BIR_2924</v>
          </cell>
          <cell r="DJ16" t="str">
            <v>BNK_99010_LR_BIR_2926</v>
          </cell>
          <cell r="DK16" t="str">
            <v>BNK_99010_LR_BIR_2929</v>
          </cell>
        </row>
        <row r="17">
          <cell r="A17" t="str">
            <v>2021-01</v>
          </cell>
          <cell r="B17">
            <v>5.0999999999999996</v>
          </cell>
          <cell r="C17">
            <v>3.5</v>
          </cell>
          <cell r="D17">
            <v>1.59</v>
          </cell>
          <cell r="E17">
            <v>0.24</v>
          </cell>
          <cell r="F17">
            <v>0.14000000000000001</v>
          </cell>
          <cell r="G17">
            <v>0.03</v>
          </cell>
          <cell r="H17">
            <v>0.01</v>
          </cell>
          <cell r="I17">
            <v>0.41</v>
          </cell>
          <cell r="J17">
            <v>-1.58</v>
          </cell>
          <cell r="K17">
            <v>1.59</v>
          </cell>
          <cell r="L17">
            <v>4.3</v>
          </cell>
          <cell r="M17">
            <v>2.46</v>
          </cell>
          <cell r="N17">
            <v>1.6</v>
          </cell>
          <cell r="O17">
            <v>0.03</v>
          </cell>
          <cell r="P17">
            <v>0.14000000000000001</v>
          </cell>
          <cell r="Q17">
            <v>0.13</v>
          </cell>
          <cell r="R17">
            <v>0.03</v>
          </cell>
          <cell r="S17">
            <v>0.4</v>
          </cell>
          <cell r="T17">
            <v>-1.57</v>
          </cell>
          <cell r="U17">
            <v>1.6</v>
          </cell>
          <cell r="V17">
            <v>4.8</v>
          </cell>
          <cell r="W17">
            <v>3.92</v>
          </cell>
          <cell r="X17">
            <v>1.6</v>
          </cell>
          <cell r="Y17">
            <v>0.38066253243329601</v>
          </cell>
          <cell r="Z17">
            <v>0.14008986827782599</v>
          </cell>
          <cell r="AA17">
            <v>0.13007748631133101</v>
          </cell>
          <cell r="AB17">
            <v>6.00165027504262E-2</v>
          </cell>
          <cell r="AC17">
            <v>0.48</v>
          </cell>
          <cell r="AD17">
            <v>-1.59</v>
          </cell>
          <cell r="AE17">
            <v>1.6</v>
          </cell>
          <cell r="AF17">
            <v>4.1500000000000004</v>
          </cell>
          <cell r="AG17">
            <v>4.1399999999999997</v>
          </cell>
          <cell r="AH17">
            <v>1.6</v>
          </cell>
          <cell r="AI17">
            <v>0.56000000000000005</v>
          </cell>
          <cell r="AJ17">
            <v>0.36</v>
          </cell>
          <cell r="AK17">
            <v>0.28000000000000003</v>
          </cell>
          <cell r="AL17">
            <v>0.05</v>
          </cell>
          <cell r="AM17">
            <v>0.8</v>
          </cell>
          <cell r="AN17">
            <v>-1.54</v>
          </cell>
          <cell r="AO17">
            <v>1.6</v>
          </cell>
          <cell r="AW17">
            <v>3</v>
          </cell>
          <cell r="AX17">
            <v>3.76</v>
          </cell>
          <cell r="AY17">
            <v>1.61</v>
          </cell>
          <cell r="AZ17">
            <v>0.54</v>
          </cell>
          <cell r="BA17">
            <v>0.2</v>
          </cell>
          <cell r="BB17">
            <v>0.02</v>
          </cell>
          <cell r="BC17">
            <v>0.01</v>
          </cell>
          <cell r="BD17">
            <v>1.41</v>
          </cell>
          <cell r="BE17">
            <v>-1.56</v>
          </cell>
          <cell r="BF17">
            <v>1.6</v>
          </cell>
          <cell r="BG17">
            <v>8.27</v>
          </cell>
          <cell r="BH17">
            <v>2.0699999999999998</v>
          </cell>
          <cell r="BI17">
            <v>1.6120000000000001</v>
          </cell>
          <cell r="BJ17">
            <v>7.9000000000000001E-2</v>
          </cell>
          <cell r="BK17">
            <v>5.4600000000000003E-2</v>
          </cell>
          <cell r="BL17">
            <v>9.2999999999999999E-2</v>
          </cell>
          <cell r="BM17">
            <v>1.7100000000000001E-2</v>
          </cell>
          <cell r="BN17">
            <v>0.63</v>
          </cell>
          <cell r="BO17">
            <v>-1.5640000000000001</v>
          </cell>
          <cell r="BP17">
            <v>1.6</v>
          </cell>
          <cell r="BQ17">
            <v>8.6999999999999993</v>
          </cell>
          <cell r="BR17">
            <v>3.39</v>
          </cell>
          <cell r="BS17">
            <v>1.61</v>
          </cell>
          <cell r="BT17">
            <v>0.36466737327033699</v>
          </cell>
          <cell r="BU17">
            <v>0.13456071665491701</v>
          </cell>
          <cell r="BV17">
            <v>1.6E-2</v>
          </cell>
          <cell r="BW17">
            <v>0</v>
          </cell>
          <cell r="BX17">
            <v>1.0999999999999999E-2</v>
          </cell>
          <cell r="BY17">
            <v>-1.6</v>
          </cell>
          <cell r="BZ17">
            <v>1.6</v>
          </cell>
          <cell r="CA17">
            <v>5.68</v>
          </cell>
          <cell r="CB17">
            <v>2.5</v>
          </cell>
          <cell r="CC17">
            <v>1.61</v>
          </cell>
          <cell r="CD17">
            <v>7.0000000000000007E-2</v>
          </cell>
          <cell r="CE17">
            <v>0.02</v>
          </cell>
          <cell r="CF17">
            <v>0.02</v>
          </cell>
          <cell r="CG17">
            <v>0.01</v>
          </cell>
          <cell r="CH17">
            <v>0.56000000000000005</v>
          </cell>
          <cell r="CI17">
            <v>-1.59</v>
          </cell>
          <cell r="CJ17">
            <v>1.6</v>
          </cell>
          <cell r="CK17">
            <v>5.56</v>
          </cell>
          <cell r="CL17">
            <v>9.32</v>
          </cell>
          <cell r="CM17">
            <v>1.61</v>
          </cell>
          <cell r="CN17">
            <v>1</v>
          </cell>
          <cell r="CO17">
            <v>0.81</v>
          </cell>
          <cell r="CP17">
            <v>0.48</v>
          </cell>
          <cell r="CQ17">
            <v>0.25</v>
          </cell>
          <cell r="CR17">
            <v>0.81</v>
          </cell>
          <cell r="CS17">
            <v>-1.39</v>
          </cell>
          <cell r="CT17">
            <v>1.6</v>
          </cell>
          <cell r="CU17">
            <v>5.5</v>
          </cell>
          <cell r="CV17">
            <v>3.4</v>
          </cell>
          <cell r="CW17">
            <v>1.6</v>
          </cell>
          <cell r="CX17">
            <v>3293427.35</v>
          </cell>
          <cell r="CY17">
            <v>13269576.529999999</v>
          </cell>
          <cell r="CZ17">
            <v>0.25</v>
          </cell>
          <cell r="DA17">
            <v>2876517.99</v>
          </cell>
          <cell r="DB17">
            <v>0.14000000000000001</v>
          </cell>
          <cell r="DC17">
            <v>2030919.11</v>
          </cell>
          <cell r="DD17">
            <v>0.11</v>
          </cell>
          <cell r="DE17">
            <v>2786514.06</v>
          </cell>
          <cell r="DF17">
            <v>0.03</v>
          </cell>
          <cell r="DG17">
            <v>5400497.5899999999</v>
          </cell>
          <cell r="DH17">
            <v>0.48</v>
          </cell>
          <cell r="DI17">
            <v>-1.58</v>
          </cell>
          <cell r="DJ17">
            <v>1.6</v>
          </cell>
          <cell r="DK17">
            <v>17258188.989999998</v>
          </cell>
        </row>
        <row r="18">
          <cell r="A18" t="str">
            <v>2021-02</v>
          </cell>
          <cell r="B18">
            <v>5.15</v>
          </cell>
          <cell r="C18">
            <v>3.62</v>
          </cell>
          <cell r="D18">
            <v>1.6</v>
          </cell>
          <cell r="E18">
            <v>0.23</v>
          </cell>
          <cell r="F18">
            <v>0.15</v>
          </cell>
          <cell r="G18">
            <v>0.03</v>
          </cell>
          <cell r="H18">
            <v>0.01</v>
          </cell>
          <cell r="I18">
            <v>0.44</v>
          </cell>
          <cell r="J18">
            <v>-1.58</v>
          </cell>
          <cell r="K18">
            <v>1.59</v>
          </cell>
          <cell r="L18">
            <v>4.3</v>
          </cell>
          <cell r="M18">
            <v>2.39</v>
          </cell>
          <cell r="N18">
            <v>1.6</v>
          </cell>
          <cell r="O18">
            <v>0.05</v>
          </cell>
          <cell r="P18">
            <v>0.16</v>
          </cell>
          <cell r="Q18">
            <v>0.14000000000000001</v>
          </cell>
          <cell r="R18">
            <v>0.03</v>
          </cell>
          <cell r="S18">
            <v>0.4</v>
          </cell>
          <cell r="T18">
            <v>-1.57</v>
          </cell>
          <cell r="U18">
            <v>1.6</v>
          </cell>
          <cell r="V18">
            <v>4.8499999999999996</v>
          </cell>
          <cell r="W18">
            <v>3.73</v>
          </cell>
          <cell r="X18">
            <v>1.6</v>
          </cell>
          <cell r="Y18">
            <v>0.42080944399325299</v>
          </cell>
          <cell r="Z18">
            <v>0.12006602200491701</v>
          </cell>
          <cell r="AA18">
            <v>0.13007748631133101</v>
          </cell>
          <cell r="AB18">
            <v>5.0011459924958999E-2</v>
          </cell>
          <cell r="AC18">
            <v>0.47</v>
          </cell>
          <cell r="AD18">
            <v>-1.59</v>
          </cell>
          <cell r="AE18">
            <v>1.6</v>
          </cell>
          <cell r="AF18">
            <v>4.0999999999999996</v>
          </cell>
          <cell r="AG18">
            <v>4.0599999999999996</v>
          </cell>
          <cell r="AH18">
            <v>1.6</v>
          </cell>
          <cell r="AI18">
            <v>0.53</v>
          </cell>
          <cell r="AJ18">
            <v>0.36</v>
          </cell>
          <cell r="AK18">
            <v>0.27</v>
          </cell>
          <cell r="AL18">
            <v>0.06</v>
          </cell>
          <cell r="AM18">
            <v>0.82</v>
          </cell>
          <cell r="AN18">
            <v>-1.54</v>
          </cell>
          <cell r="AO18">
            <v>1.6</v>
          </cell>
          <cell r="AW18">
            <v>3.11</v>
          </cell>
          <cell r="AX18">
            <v>3.92</v>
          </cell>
          <cell r="AY18">
            <v>1.61</v>
          </cell>
          <cell r="AZ18">
            <v>0.51</v>
          </cell>
          <cell r="BA18">
            <v>0.34</v>
          </cell>
          <cell r="BB18">
            <v>0.02</v>
          </cell>
          <cell r="BC18">
            <v>0.01</v>
          </cell>
          <cell r="BD18">
            <v>1.42</v>
          </cell>
          <cell r="BE18">
            <v>-1.56</v>
          </cell>
          <cell r="BF18">
            <v>1.6</v>
          </cell>
          <cell r="BG18">
            <v>7.74</v>
          </cell>
          <cell r="BH18">
            <v>2.2210000000000001</v>
          </cell>
          <cell r="BI18">
            <v>1.6120000000000001</v>
          </cell>
          <cell r="BJ18">
            <v>7.4800000000000005E-2</v>
          </cell>
          <cell r="BK18">
            <v>5.4800000000000001E-2</v>
          </cell>
          <cell r="BL18">
            <v>8.0799999999999997E-2</v>
          </cell>
          <cell r="BM18">
            <v>1.7399999999999999E-2</v>
          </cell>
          <cell r="BN18">
            <v>0.61</v>
          </cell>
          <cell r="BO18">
            <v>-1.5620000000000001</v>
          </cell>
          <cell r="BP18">
            <v>1.6</v>
          </cell>
          <cell r="BQ18">
            <v>8.8000000000000007</v>
          </cell>
          <cell r="BR18">
            <v>3.54</v>
          </cell>
          <cell r="BS18">
            <v>1.61</v>
          </cell>
          <cell r="BT18">
            <v>0.59014305997050398</v>
          </cell>
          <cell r="BU18">
            <v>9.1172775562572597E-2</v>
          </cell>
          <cell r="BV18">
            <v>3.7999999999999999E-2</v>
          </cell>
          <cell r="BW18">
            <v>0</v>
          </cell>
          <cell r="BX18">
            <v>1.0999999999999999E-2</v>
          </cell>
          <cell r="BY18">
            <v>-1.6</v>
          </cell>
          <cell r="BZ18">
            <v>1.6</v>
          </cell>
          <cell r="CA18">
            <v>5.9</v>
          </cell>
          <cell r="CB18">
            <v>2.4079999999999999</v>
          </cell>
          <cell r="CC18">
            <v>1.6120000000000001</v>
          </cell>
          <cell r="CD18">
            <v>8.09E-2</v>
          </cell>
          <cell r="CE18">
            <v>1.9099999999999999E-2</v>
          </cell>
          <cell r="CF18">
            <v>1.4E-2</v>
          </cell>
          <cell r="CG18">
            <v>1.01E-2</v>
          </cell>
          <cell r="CH18">
            <v>0.56000000000000005</v>
          </cell>
          <cell r="CI18">
            <v>-1.5880000000000001</v>
          </cell>
          <cell r="CJ18">
            <v>1.6</v>
          </cell>
          <cell r="CK18">
            <v>5.2359999999999998</v>
          </cell>
          <cell r="CL18">
            <v>9.1660000000000004</v>
          </cell>
          <cell r="CM18">
            <v>1.61</v>
          </cell>
          <cell r="CN18">
            <v>0.96</v>
          </cell>
          <cell r="CO18">
            <v>0.9</v>
          </cell>
          <cell r="CP18">
            <v>0.49</v>
          </cell>
          <cell r="CQ18">
            <v>0.25</v>
          </cell>
          <cell r="CR18">
            <v>0.51</v>
          </cell>
          <cell r="CS18">
            <v>-1.46</v>
          </cell>
          <cell r="CT18">
            <v>1.6</v>
          </cell>
          <cell r="CU18">
            <v>5.36</v>
          </cell>
          <cell r="CV18">
            <v>3.43</v>
          </cell>
          <cell r="CW18">
            <v>1.6</v>
          </cell>
          <cell r="CX18">
            <v>3699708.32</v>
          </cell>
          <cell r="CY18">
            <v>11910270.300000001</v>
          </cell>
          <cell r="CZ18">
            <v>0.28999999999999998</v>
          </cell>
          <cell r="DA18">
            <v>2109946.7999999998</v>
          </cell>
          <cell r="DB18">
            <v>0.14000000000000001</v>
          </cell>
          <cell r="DC18">
            <v>2055653.06</v>
          </cell>
          <cell r="DD18">
            <v>0.12</v>
          </cell>
          <cell r="DE18">
            <v>2681579.86</v>
          </cell>
          <cell r="DF18">
            <v>0.03</v>
          </cell>
          <cell r="DG18">
            <v>4878808.8600000003</v>
          </cell>
          <cell r="DH18">
            <v>0.49</v>
          </cell>
          <cell r="DI18">
            <v>-1.58</v>
          </cell>
          <cell r="DJ18">
            <v>1.6</v>
          </cell>
          <cell r="DK18">
            <v>12431685.720000001</v>
          </cell>
        </row>
        <row r="19">
          <cell r="A19" t="str">
            <v>2021-03</v>
          </cell>
          <cell r="B19">
            <v>5.0999999999999996</v>
          </cell>
          <cell r="C19">
            <v>3.45</v>
          </cell>
          <cell r="D19">
            <v>1.59</v>
          </cell>
          <cell r="E19">
            <v>0.26</v>
          </cell>
          <cell r="F19">
            <v>0.15</v>
          </cell>
          <cell r="G19">
            <v>0.02</v>
          </cell>
          <cell r="H19">
            <v>0.01</v>
          </cell>
          <cell r="I19">
            <v>0.42</v>
          </cell>
          <cell r="J19">
            <v>-1.58</v>
          </cell>
          <cell r="K19">
            <v>1.59</v>
          </cell>
          <cell r="L19">
            <v>4.5</v>
          </cell>
          <cell r="M19">
            <v>2.1109</v>
          </cell>
          <cell r="N19">
            <v>1.6</v>
          </cell>
          <cell r="O19">
            <v>0.05</v>
          </cell>
          <cell r="P19">
            <v>0.15</v>
          </cell>
          <cell r="Q19">
            <v>0.12</v>
          </cell>
          <cell r="R19">
            <v>0.03</v>
          </cell>
          <cell r="S19">
            <v>0.4</v>
          </cell>
          <cell r="T19">
            <v>-1.58</v>
          </cell>
          <cell r="U19">
            <v>1.6</v>
          </cell>
          <cell r="V19">
            <v>4.5806074140276003</v>
          </cell>
          <cell r="W19">
            <v>3.5465469985064502</v>
          </cell>
          <cell r="X19">
            <v>1.61278324687371</v>
          </cell>
          <cell r="Y19">
            <v>0.513695705375941</v>
          </cell>
          <cell r="Z19">
            <v>0.29498845975163002</v>
          </cell>
          <cell r="AA19">
            <v>0.111927830745992</v>
          </cell>
          <cell r="AB19">
            <v>5.6060955990294703E-2</v>
          </cell>
          <cell r="AC19">
            <v>0.443246570191343</v>
          </cell>
          <cell r="AD19">
            <v>-1.5738672960736</v>
          </cell>
          <cell r="AE19">
            <v>1.5868764341156001</v>
          </cell>
          <cell r="AF19">
            <v>4.29</v>
          </cell>
          <cell r="AG19">
            <v>4.03</v>
          </cell>
          <cell r="AH19">
            <v>1.6</v>
          </cell>
          <cell r="AI19">
            <v>0.53</v>
          </cell>
          <cell r="AJ19">
            <v>0.35</v>
          </cell>
          <cell r="AK19">
            <v>0.27</v>
          </cell>
          <cell r="AL19">
            <v>0.05</v>
          </cell>
          <cell r="AM19">
            <v>0.83</v>
          </cell>
          <cell r="AN19">
            <v>-1.53</v>
          </cell>
          <cell r="AO19">
            <v>1.6</v>
          </cell>
          <cell r="AW19">
            <v>3.06</v>
          </cell>
          <cell r="AX19">
            <v>4.03</v>
          </cell>
          <cell r="AY19">
            <v>1.61</v>
          </cell>
          <cell r="AZ19">
            <v>0.47</v>
          </cell>
          <cell r="BA19">
            <v>0.45</v>
          </cell>
          <cell r="BB19">
            <v>0.01</v>
          </cell>
          <cell r="BC19">
            <v>0.01</v>
          </cell>
          <cell r="BD19">
            <v>1.32</v>
          </cell>
          <cell r="BE19">
            <v>-1.56</v>
          </cell>
          <cell r="BF19">
            <v>1.6</v>
          </cell>
          <cell r="BG19">
            <v>6.51</v>
          </cell>
          <cell r="BH19">
            <v>2.415</v>
          </cell>
          <cell r="BI19">
            <v>1.6120000000000001</v>
          </cell>
          <cell r="BJ19">
            <v>7.3200000000000001E-2</v>
          </cell>
          <cell r="BK19">
            <v>5.4600000000000003E-2</v>
          </cell>
          <cell r="BL19">
            <v>6.7199999999999996E-2</v>
          </cell>
          <cell r="BM19">
            <v>1.6500000000000001E-2</v>
          </cell>
          <cell r="BN19">
            <v>0.61</v>
          </cell>
          <cell r="BO19">
            <v>-1.569</v>
          </cell>
          <cell r="BP19">
            <v>1.6</v>
          </cell>
          <cell r="BQ19">
            <v>8.9</v>
          </cell>
          <cell r="BR19">
            <v>3.61</v>
          </cell>
          <cell r="BS19">
            <v>1.61</v>
          </cell>
          <cell r="BT19">
            <v>0.501</v>
          </cell>
          <cell r="BU19">
            <v>0.105</v>
          </cell>
          <cell r="BV19">
            <v>3.2000000000000001E-2</v>
          </cell>
          <cell r="BW19">
            <v>8.0000000000000002E-3</v>
          </cell>
          <cell r="BX19">
            <v>0.01</v>
          </cell>
          <cell r="BY19">
            <v>-1.6</v>
          </cell>
          <cell r="BZ19">
            <v>1.6</v>
          </cell>
          <cell r="CA19">
            <v>5.85</v>
          </cell>
          <cell r="CB19">
            <v>2.2799999999999998</v>
          </cell>
          <cell r="CC19">
            <v>1.6120000000000001</v>
          </cell>
          <cell r="CD19">
            <v>9.5799999999999996E-2</v>
          </cell>
          <cell r="CE19">
            <v>1.9199999999999998E-2</v>
          </cell>
          <cell r="CF19">
            <v>1.2999999999999999E-2</v>
          </cell>
          <cell r="CG19">
            <v>1.03E-2</v>
          </cell>
          <cell r="CH19">
            <v>0.56000000000000005</v>
          </cell>
          <cell r="CI19">
            <v>-1.585</v>
          </cell>
          <cell r="CJ19">
            <v>1.6</v>
          </cell>
          <cell r="CK19">
            <v>5.37</v>
          </cell>
          <cell r="CL19">
            <v>8.8450000000000006</v>
          </cell>
          <cell r="CM19">
            <v>1.61</v>
          </cell>
          <cell r="CN19">
            <v>0.96</v>
          </cell>
          <cell r="CO19">
            <v>0.97</v>
          </cell>
          <cell r="CP19">
            <v>0.51</v>
          </cell>
          <cell r="CQ19">
            <v>0.25</v>
          </cell>
          <cell r="CR19">
            <v>0.43</v>
          </cell>
          <cell r="CS19">
            <v>-1.46</v>
          </cell>
          <cell r="CT19">
            <v>1.6</v>
          </cell>
          <cell r="CU19">
            <v>5.08</v>
          </cell>
          <cell r="CV19">
            <v>3.34</v>
          </cell>
          <cell r="CW19">
            <v>1.6</v>
          </cell>
          <cell r="CX19">
            <v>4160655.3599999999</v>
          </cell>
          <cell r="CY19">
            <v>12770360.210000001</v>
          </cell>
          <cell r="CZ19">
            <v>0.28000000000000003</v>
          </cell>
          <cell r="DA19">
            <v>2340720.73</v>
          </cell>
          <cell r="DB19">
            <v>0.23</v>
          </cell>
          <cell r="DC19">
            <v>1926855.38</v>
          </cell>
          <cell r="DD19">
            <v>0.1</v>
          </cell>
          <cell r="DE19">
            <v>2917484.23</v>
          </cell>
          <cell r="DF19">
            <v>0.03</v>
          </cell>
          <cell r="DG19">
            <v>5397680.5199999996</v>
          </cell>
          <cell r="DH19">
            <v>0.46</v>
          </cell>
          <cell r="DI19">
            <v>-1.58</v>
          </cell>
          <cell r="DJ19">
            <v>1.59</v>
          </cell>
          <cell r="DK19">
            <v>15287685.210000001</v>
          </cell>
        </row>
        <row r="20">
          <cell r="A20" t="str">
            <v>2021-04</v>
          </cell>
          <cell r="B20">
            <v>5.08</v>
          </cell>
          <cell r="C20">
            <v>3.37</v>
          </cell>
          <cell r="D20">
            <v>1.59</v>
          </cell>
          <cell r="E20">
            <v>0.27</v>
          </cell>
          <cell r="F20">
            <v>0.16</v>
          </cell>
          <cell r="G20">
            <v>0.02</v>
          </cell>
          <cell r="H20">
            <v>0.01</v>
          </cell>
          <cell r="I20">
            <v>0.43</v>
          </cell>
          <cell r="J20">
            <v>-1.58</v>
          </cell>
          <cell r="K20">
            <v>1.59</v>
          </cell>
          <cell r="L20">
            <v>4.4000000000000004</v>
          </cell>
          <cell r="M20">
            <v>2.2400000000000002</v>
          </cell>
          <cell r="N20">
            <v>1.6</v>
          </cell>
          <cell r="O20">
            <v>0.04</v>
          </cell>
          <cell r="P20">
            <v>0.1</v>
          </cell>
          <cell r="Q20">
            <v>0.11</v>
          </cell>
          <cell r="R20">
            <v>0.03</v>
          </cell>
          <cell r="S20">
            <v>0.4</v>
          </cell>
          <cell r="T20">
            <v>-1.58</v>
          </cell>
          <cell r="U20">
            <v>1.6</v>
          </cell>
          <cell r="V20">
            <v>4.6169230805120201</v>
          </cell>
          <cell r="W20">
            <v>3.54821872961372</v>
          </cell>
          <cell r="X20">
            <v>1.65016322510784</v>
          </cell>
          <cell r="Y20">
            <v>0.52945863122835601</v>
          </cell>
          <cell r="Z20">
            <v>0.29965853486749999</v>
          </cell>
          <cell r="AA20">
            <v>0.106268075356426</v>
          </cell>
          <cell r="AB20">
            <v>5.1361124777958601E-2</v>
          </cell>
          <cell r="AC20">
            <v>0.43421444607495902</v>
          </cell>
          <cell r="AD20">
            <v>-1.5575802222591</v>
          </cell>
          <cell r="AE20">
            <v>1.56977235280929</v>
          </cell>
          <cell r="AF20">
            <v>4.01</v>
          </cell>
          <cell r="AG20">
            <v>3.96</v>
          </cell>
          <cell r="AH20">
            <v>1.6</v>
          </cell>
          <cell r="AI20">
            <v>0.55000000000000004</v>
          </cell>
          <cell r="AJ20">
            <v>0.35</v>
          </cell>
          <cell r="AK20">
            <v>0.27</v>
          </cell>
          <cell r="AL20">
            <v>0.05</v>
          </cell>
          <cell r="AM20">
            <v>0.83</v>
          </cell>
          <cell r="AN20">
            <v>-1.53</v>
          </cell>
          <cell r="AO20">
            <v>1.6</v>
          </cell>
          <cell r="AW20">
            <v>3.14</v>
          </cell>
          <cell r="AX20">
            <v>4.1500000000000004</v>
          </cell>
          <cell r="AY20">
            <v>1.61</v>
          </cell>
          <cell r="AZ20">
            <v>0.4</v>
          </cell>
          <cell r="BA20">
            <v>0.3</v>
          </cell>
          <cell r="BB20">
            <v>0.01</v>
          </cell>
          <cell r="BC20">
            <v>0.01</v>
          </cell>
          <cell r="BD20">
            <v>1.4</v>
          </cell>
          <cell r="BE20">
            <v>-1.56</v>
          </cell>
          <cell r="BF20">
            <v>1.6</v>
          </cell>
          <cell r="BG20">
            <v>6.42</v>
          </cell>
          <cell r="BH20">
            <v>2.3330000000000002</v>
          </cell>
          <cell r="BI20">
            <v>1.6120000000000001</v>
          </cell>
          <cell r="BJ20">
            <v>6.8500000000000005E-2</v>
          </cell>
          <cell r="BK20">
            <v>5.5199999999999999E-2</v>
          </cell>
          <cell r="BL20">
            <v>7.1400000000000005E-2</v>
          </cell>
          <cell r="BM20">
            <v>1.72E-2</v>
          </cell>
          <cell r="BN20">
            <v>0.56999999999999995</v>
          </cell>
          <cell r="BO20">
            <v>-1.5760000000000001</v>
          </cell>
          <cell r="BP20">
            <v>1.6</v>
          </cell>
          <cell r="BQ20">
            <v>8.8000000000000007</v>
          </cell>
          <cell r="BR20">
            <v>3.46</v>
          </cell>
          <cell r="BS20">
            <v>1.61</v>
          </cell>
          <cell r="BT20">
            <v>1.28</v>
          </cell>
          <cell r="BU20">
            <v>9.1999999999999998E-2</v>
          </cell>
          <cell r="BV20">
            <v>3.4000000000000002E-2</v>
          </cell>
          <cell r="BW20">
            <v>4.0000000000000001E-3</v>
          </cell>
          <cell r="BX20">
            <v>0.01</v>
          </cell>
          <cell r="BY20">
            <v>-1.6</v>
          </cell>
          <cell r="BZ20">
            <v>1.6</v>
          </cell>
          <cell r="CA20">
            <v>5.85</v>
          </cell>
          <cell r="CB20">
            <v>2.16</v>
          </cell>
          <cell r="CC20">
            <v>1.6120000000000001</v>
          </cell>
          <cell r="CD20">
            <v>4.3400000000000001E-2</v>
          </cell>
          <cell r="CE20">
            <v>1.9300000000000001E-2</v>
          </cell>
          <cell r="CF20">
            <v>1.2800000000000001E-2</v>
          </cell>
          <cell r="CG20">
            <v>1.23E-2</v>
          </cell>
          <cell r="CH20">
            <v>0.54</v>
          </cell>
          <cell r="CI20">
            <v>-1.5860000000000001</v>
          </cell>
          <cell r="CJ20">
            <v>1.6</v>
          </cell>
          <cell r="CK20">
            <v>5.19</v>
          </cell>
          <cell r="CL20">
            <v>8.98</v>
          </cell>
          <cell r="CM20">
            <v>1.61</v>
          </cell>
          <cell r="CN20">
            <v>0.89</v>
          </cell>
          <cell r="CO20">
            <v>0.83</v>
          </cell>
          <cell r="CP20">
            <v>0.52</v>
          </cell>
          <cell r="CQ20">
            <v>0.26</v>
          </cell>
          <cell r="CR20">
            <v>0.45</v>
          </cell>
          <cell r="CS20">
            <v>-1.47</v>
          </cell>
          <cell r="CT20">
            <v>1.6</v>
          </cell>
          <cell r="CU20">
            <v>5.09</v>
          </cell>
          <cell r="CV20">
            <v>3.31</v>
          </cell>
          <cell r="CW20">
            <v>1.62</v>
          </cell>
          <cell r="CX20">
            <v>4095146.7</v>
          </cell>
          <cell r="CY20">
            <v>11753193.560000001</v>
          </cell>
          <cell r="CZ20">
            <v>0.24</v>
          </cell>
          <cell r="DA20">
            <v>2261217.9500000002</v>
          </cell>
          <cell r="DB20">
            <v>0.19</v>
          </cell>
          <cell r="DC20">
            <v>1638041.29</v>
          </cell>
          <cell r="DD20">
            <v>0.1</v>
          </cell>
          <cell r="DE20">
            <v>2529881.41</v>
          </cell>
          <cell r="DF20">
            <v>0.03</v>
          </cell>
          <cell r="DG20">
            <v>5148647.21</v>
          </cell>
          <cell r="DH20">
            <v>0.46</v>
          </cell>
          <cell r="DI20">
            <v>-1.57</v>
          </cell>
          <cell r="DJ20">
            <v>1.59</v>
          </cell>
          <cell r="DK20">
            <v>14684444.91</v>
          </cell>
        </row>
        <row r="21">
          <cell r="A21" t="str">
            <v>2021-05</v>
          </cell>
          <cell r="B21">
            <v>5</v>
          </cell>
          <cell r="C21">
            <v>3.4</v>
          </cell>
          <cell r="D21">
            <v>1.59</v>
          </cell>
          <cell r="E21">
            <v>0.27</v>
          </cell>
          <cell r="F21">
            <v>0.15</v>
          </cell>
          <cell r="G21">
            <v>0.02</v>
          </cell>
          <cell r="H21">
            <v>0.01</v>
          </cell>
          <cell r="I21">
            <v>0.42</v>
          </cell>
          <cell r="J21">
            <v>-1.58</v>
          </cell>
          <cell r="K21">
            <v>1.59</v>
          </cell>
          <cell r="L21">
            <v>4.5</v>
          </cell>
          <cell r="M21">
            <v>2.1842000000000001</v>
          </cell>
          <cell r="N21">
            <v>1.6</v>
          </cell>
          <cell r="O21">
            <v>4.0300000000000002E-2</v>
          </cell>
          <cell r="P21">
            <v>0.1</v>
          </cell>
          <cell r="Q21">
            <v>0.1</v>
          </cell>
          <cell r="R21">
            <v>0.03</v>
          </cell>
          <cell r="S21">
            <v>1.1000000000000001</v>
          </cell>
          <cell r="T21">
            <v>-1.57</v>
          </cell>
          <cell r="U21">
            <v>1.6</v>
          </cell>
          <cell r="V21">
            <v>4.7413115422640297</v>
          </cell>
          <cell r="W21">
            <v>3.62191215725661</v>
          </cell>
          <cell r="X21">
            <v>1.6106913930062201</v>
          </cell>
          <cell r="Y21">
            <v>0.47557847425880101</v>
          </cell>
          <cell r="Z21">
            <v>0.30619632186576701</v>
          </cell>
          <cell r="AA21">
            <v>9.7441139508333996E-2</v>
          </cell>
          <cell r="AB21">
            <v>4.6635205125791397E-2</v>
          </cell>
          <cell r="AC21">
            <v>0.42574329159127</v>
          </cell>
          <cell r="AD21">
            <v>-1.60021830852794</v>
          </cell>
          <cell r="AE21">
            <v>1.61190097425735</v>
          </cell>
          <cell r="AF21">
            <v>4.18</v>
          </cell>
          <cell r="AG21">
            <v>4.17</v>
          </cell>
          <cell r="AH21">
            <v>1.6</v>
          </cell>
          <cell r="AI21">
            <v>0.5</v>
          </cell>
          <cell r="AJ21">
            <v>0.38</v>
          </cell>
          <cell r="AK21">
            <v>0.27</v>
          </cell>
          <cell r="AL21">
            <v>0.06</v>
          </cell>
          <cell r="AM21">
            <v>0.86</v>
          </cell>
          <cell r="AN21">
            <v>-1.54</v>
          </cell>
          <cell r="AO21">
            <v>1.6</v>
          </cell>
          <cell r="AW21">
            <v>2.98</v>
          </cell>
          <cell r="AX21">
            <v>3.75</v>
          </cell>
          <cell r="AY21">
            <v>1.61</v>
          </cell>
          <cell r="AZ21">
            <v>0.38</v>
          </cell>
          <cell r="BA21">
            <v>0.51</v>
          </cell>
          <cell r="BB21">
            <v>0.01</v>
          </cell>
          <cell r="BC21">
            <v>0.01</v>
          </cell>
          <cell r="BD21">
            <v>1.37</v>
          </cell>
          <cell r="BE21">
            <v>-1.56</v>
          </cell>
          <cell r="BF21">
            <v>1.6</v>
          </cell>
          <cell r="BG21">
            <v>6.29</v>
          </cell>
          <cell r="BH21">
            <v>2.2690000000000001</v>
          </cell>
          <cell r="BI21">
            <v>1.6120000000000001</v>
          </cell>
          <cell r="BJ21">
            <v>7.1400000000000005E-2</v>
          </cell>
          <cell r="BK21">
            <v>5.45E-2</v>
          </cell>
          <cell r="BL21">
            <v>6.0499999999999998E-2</v>
          </cell>
          <cell r="BM21">
            <v>1.4999999999999999E-2</v>
          </cell>
          <cell r="BN21">
            <v>0.56999999999999995</v>
          </cell>
          <cell r="BO21">
            <v>-1.575</v>
          </cell>
          <cell r="BP21">
            <v>1.6</v>
          </cell>
          <cell r="BQ21">
            <v>9.0564959999999992</v>
          </cell>
          <cell r="BR21">
            <v>3.3107869999999999</v>
          </cell>
          <cell r="BS21">
            <v>1.6117999999999999</v>
          </cell>
          <cell r="BT21">
            <v>0.3</v>
          </cell>
          <cell r="BU21">
            <v>0.104</v>
          </cell>
          <cell r="BV21">
            <v>0.03</v>
          </cell>
          <cell r="BW21">
            <v>4.0000000000000001E-3</v>
          </cell>
          <cell r="BX21">
            <v>0.01</v>
          </cell>
          <cell r="BY21">
            <v>-1.6</v>
          </cell>
          <cell r="BZ21">
            <v>1.6</v>
          </cell>
          <cell r="CA21">
            <v>5.92</v>
          </cell>
          <cell r="CB21">
            <v>2.4620000000000002</v>
          </cell>
          <cell r="CC21">
            <v>1.6120000000000001</v>
          </cell>
          <cell r="CD21">
            <v>4.7399999999999998E-2</v>
          </cell>
          <cell r="CE21">
            <v>1.9199999999999998E-2</v>
          </cell>
          <cell r="CF21">
            <v>1.44E-2</v>
          </cell>
          <cell r="CG21">
            <v>1.09E-2</v>
          </cell>
          <cell r="CH21">
            <v>0.54</v>
          </cell>
          <cell r="CI21">
            <v>-1.5860000000000001</v>
          </cell>
          <cell r="CJ21">
            <v>1.6</v>
          </cell>
          <cell r="CK21">
            <v>5.19</v>
          </cell>
          <cell r="CL21">
            <v>9.07</v>
          </cell>
          <cell r="CM21">
            <v>1.61</v>
          </cell>
          <cell r="CN21">
            <v>0.92</v>
          </cell>
          <cell r="CO21">
            <v>0.84</v>
          </cell>
          <cell r="CP21">
            <v>0.51</v>
          </cell>
          <cell r="CQ21">
            <v>0.25</v>
          </cell>
          <cell r="CR21">
            <v>0.32</v>
          </cell>
          <cell r="CS21">
            <v>-1.5</v>
          </cell>
          <cell r="CT21">
            <v>1.6</v>
          </cell>
          <cell r="CU21">
            <v>5.1100000000000003</v>
          </cell>
          <cell r="CV21">
            <v>3.32</v>
          </cell>
          <cell r="CW21">
            <v>1.6</v>
          </cell>
          <cell r="CX21">
            <v>3927603.44</v>
          </cell>
          <cell r="CY21">
            <v>14201842.76</v>
          </cell>
          <cell r="CZ21">
            <v>0.22</v>
          </cell>
          <cell r="DA21">
            <v>2463650.38</v>
          </cell>
          <cell r="DB21">
            <v>0.21</v>
          </cell>
          <cell r="DC21">
            <v>1733056.03</v>
          </cell>
          <cell r="DD21">
            <v>0.09</v>
          </cell>
          <cell r="DE21">
            <v>2986716.62</v>
          </cell>
          <cell r="DF21">
            <v>0.02</v>
          </cell>
          <cell r="DG21">
            <v>6824171.8700000001</v>
          </cell>
          <cell r="DH21">
            <v>0.5</v>
          </cell>
          <cell r="DI21">
            <v>-1.59</v>
          </cell>
          <cell r="DJ21">
            <v>1.6</v>
          </cell>
          <cell r="DK21">
            <v>17452849.969999999</v>
          </cell>
        </row>
        <row r="22">
          <cell r="A22" t="str">
            <v>2021-06</v>
          </cell>
          <cell r="B22">
            <v>5.15</v>
          </cell>
          <cell r="C22">
            <v>3.4</v>
          </cell>
          <cell r="D22">
            <v>1.59</v>
          </cell>
          <cell r="E22">
            <v>0.28000000000000003</v>
          </cell>
          <cell r="F22">
            <v>0.15</v>
          </cell>
          <cell r="G22">
            <v>0.02</v>
          </cell>
          <cell r="H22">
            <v>0.01</v>
          </cell>
          <cell r="I22">
            <v>0.43</v>
          </cell>
          <cell r="J22">
            <v>-1.58</v>
          </cell>
          <cell r="K22">
            <v>1.59</v>
          </cell>
          <cell r="L22">
            <v>4.5999999999999996</v>
          </cell>
          <cell r="M22">
            <v>2.35</v>
          </cell>
          <cell r="N22">
            <v>1.6</v>
          </cell>
          <cell r="O22">
            <v>0.03</v>
          </cell>
          <cell r="P22">
            <v>0.2</v>
          </cell>
          <cell r="Q22">
            <v>0.1</v>
          </cell>
          <cell r="R22">
            <v>0.02</v>
          </cell>
          <cell r="S22">
            <v>1.5</v>
          </cell>
          <cell r="T22">
            <v>-1.56</v>
          </cell>
          <cell r="U22">
            <v>1.6</v>
          </cell>
          <cell r="V22">
            <v>4.9000000000000004</v>
          </cell>
          <cell r="W22">
            <v>3.77</v>
          </cell>
          <cell r="X22">
            <v>1.61</v>
          </cell>
          <cell r="Y22">
            <v>0.49</v>
          </cell>
          <cell r="Z22">
            <v>0.3</v>
          </cell>
          <cell r="AA22">
            <v>0.1</v>
          </cell>
          <cell r="AB22">
            <v>0.05</v>
          </cell>
          <cell r="AC22">
            <v>0.44</v>
          </cell>
          <cell r="AD22">
            <v>-1.6</v>
          </cell>
          <cell r="AE22">
            <v>1.61</v>
          </cell>
          <cell r="AF22">
            <v>4.29</v>
          </cell>
          <cell r="AG22">
            <v>4.22</v>
          </cell>
          <cell r="AH22">
            <v>1.6</v>
          </cell>
          <cell r="AI22">
            <v>0.55000000000000004</v>
          </cell>
          <cell r="AJ22">
            <v>0.37</v>
          </cell>
          <cell r="AK22">
            <v>0.25</v>
          </cell>
          <cell r="AL22">
            <v>0.05</v>
          </cell>
          <cell r="AM22">
            <v>0.94</v>
          </cell>
          <cell r="AN22">
            <v>-1.55</v>
          </cell>
          <cell r="AO22">
            <v>1.6</v>
          </cell>
          <cell r="AW22">
            <v>2.93</v>
          </cell>
          <cell r="AX22">
            <v>3.57</v>
          </cell>
          <cell r="AY22">
            <v>1.61</v>
          </cell>
          <cell r="AZ22">
            <v>0.39</v>
          </cell>
          <cell r="BA22">
            <v>0.6</v>
          </cell>
          <cell r="BB22">
            <v>0.01</v>
          </cell>
          <cell r="BC22">
            <v>0.01</v>
          </cell>
          <cell r="BD22">
            <v>1.24</v>
          </cell>
          <cell r="BE22">
            <v>-1.57</v>
          </cell>
          <cell r="BF22">
            <v>1.6</v>
          </cell>
          <cell r="BG22">
            <v>6.45</v>
          </cell>
          <cell r="BH22">
            <v>2.331</v>
          </cell>
          <cell r="BI22">
            <v>1.6120000000000001</v>
          </cell>
          <cell r="BJ22">
            <v>7.5399999999999995E-2</v>
          </cell>
          <cell r="BK22">
            <v>5.4399999999999997E-2</v>
          </cell>
          <cell r="BL22">
            <v>5.28E-2</v>
          </cell>
          <cell r="BM22">
            <v>1.6299999999999999E-2</v>
          </cell>
          <cell r="BN22">
            <v>0.56999999999999995</v>
          </cell>
          <cell r="BO22">
            <v>-1.5780000000000001</v>
          </cell>
          <cell r="BP22">
            <v>1.6</v>
          </cell>
          <cell r="BQ22">
            <v>8.93</v>
          </cell>
          <cell r="BR22">
            <v>3.3</v>
          </cell>
          <cell r="BS22">
            <v>1.61</v>
          </cell>
          <cell r="BT22">
            <v>0.66</v>
          </cell>
          <cell r="BU22">
            <v>0.152</v>
          </cell>
          <cell r="BV22">
            <v>7.1999999999999995E-2</v>
          </cell>
          <cell r="BW22">
            <v>0</v>
          </cell>
          <cell r="BX22">
            <v>4.8000000000000001E-2</v>
          </cell>
          <cell r="BY22">
            <v>-1.6</v>
          </cell>
          <cell r="BZ22">
            <v>1.6</v>
          </cell>
          <cell r="CA22">
            <v>5.93</v>
          </cell>
          <cell r="CB22">
            <v>2.4729999999999999</v>
          </cell>
          <cell r="CC22">
            <v>1.6120000000000001</v>
          </cell>
          <cell r="CD22">
            <v>3.6600000000000001E-2</v>
          </cell>
          <cell r="CE22">
            <v>1.9199999999999998E-2</v>
          </cell>
          <cell r="CF22">
            <v>3.1E-2</v>
          </cell>
          <cell r="CG22">
            <v>1.0200000000000001E-2</v>
          </cell>
          <cell r="CH22">
            <v>0.55000000000000004</v>
          </cell>
          <cell r="CI22">
            <v>-1.5860000000000001</v>
          </cell>
          <cell r="CJ22">
            <v>1.6</v>
          </cell>
          <cell r="CK22">
            <v>5.39</v>
          </cell>
          <cell r="CL22">
            <v>8.89</v>
          </cell>
          <cell r="CM22">
            <v>1.61</v>
          </cell>
          <cell r="CN22">
            <v>1.03</v>
          </cell>
          <cell r="CO22">
            <v>0.98</v>
          </cell>
          <cell r="CP22">
            <v>0.51</v>
          </cell>
          <cell r="CQ22">
            <v>0.25</v>
          </cell>
          <cell r="CR22">
            <v>0.28999999999999998</v>
          </cell>
          <cell r="CS22">
            <v>-1.51</v>
          </cell>
          <cell r="CT22">
            <v>1.6</v>
          </cell>
          <cell r="CU22">
            <v>5.24</v>
          </cell>
          <cell r="CV22">
            <v>3.36</v>
          </cell>
          <cell r="CW22">
            <v>1.6</v>
          </cell>
          <cell r="CX22">
            <v>4602050.45</v>
          </cell>
          <cell r="CY22">
            <v>15835029.15</v>
          </cell>
          <cell r="CZ22">
            <v>0.23</v>
          </cell>
          <cell r="DA22">
            <v>3471716.18</v>
          </cell>
          <cell r="DB22">
            <v>0.3</v>
          </cell>
          <cell r="DC22">
            <v>1927791.62</v>
          </cell>
          <cell r="DD22">
            <v>0.09</v>
          </cell>
          <cell r="DE22">
            <v>3059137.5</v>
          </cell>
          <cell r="DF22">
            <v>0.02</v>
          </cell>
          <cell r="DG22">
            <v>7160241.8200000003</v>
          </cell>
          <cell r="DH22">
            <v>0.52</v>
          </cell>
          <cell r="DI22">
            <v>-1.59</v>
          </cell>
          <cell r="DJ22">
            <v>1.6</v>
          </cell>
          <cell r="DK22">
            <v>17787105.280000001</v>
          </cell>
        </row>
        <row r="23">
          <cell r="A23" t="str">
            <v>2021-07</v>
          </cell>
          <cell r="B23">
            <v>5.0999999999999996</v>
          </cell>
          <cell r="C23">
            <v>3.35</v>
          </cell>
          <cell r="D23">
            <v>1.59</v>
          </cell>
          <cell r="E23">
            <v>0.25</v>
          </cell>
          <cell r="F23">
            <v>0.15</v>
          </cell>
          <cell r="G23">
            <v>0.02</v>
          </cell>
          <cell r="H23">
            <v>0.01</v>
          </cell>
          <cell r="I23">
            <v>0.42</v>
          </cell>
          <cell r="J23">
            <v>-1.58</v>
          </cell>
          <cell r="K23">
            <v>1.59</v>
          </cell>
          <cell r="L23">
            <v>4.5</v>
          </cell>
          <cell r="M23">
            <v>2.3628</v>
          </cell>
          <cell r="N23">
            <v>1.6</v>
          </cell>
          <cell r="O23">
            <v>0.03</v>
          </cell>
          <cell r="P23">
            <v>0.19</v>
          </cell>
          <cell r="Q23">
            <v>0.11</v>
          </cell>
          <cell r="R23">
            <v>0.02</v>
          </cell>
          <cell r="S23">
            <v>1.1000000000000001</v>
          </cell>
          <cell r="T23">
            <v>-1.57</v>
          </cell>
          <cell r="U23">
            <v>1.6</v>
          </cell>
          <cell r="V23">
            <v>5.0199999999999996</v>
          </cell>
          <cell r="W23">
            <v>3.76</v>
          </cell>
          <cell r="X23">
            <v>1.61</v>
          </cell>
          <cell r="Y23">
            <v>0.5</v>
          </cell>
          <cell r="Z23">
            <v>0.28999999999999998</v>
          </cell>
          <cell r="AA23">
            <v>0.1</v>
          </cell>
          <cell r="AB23">
            <v>0.05</v>
          </cell>
          <cell r="AC23">
            <v>0.44</v>
          </cell>
          <cell r="AD23">
            <v>-1.6</v>
          </cell>
          <cell r="AE23">
            <v>1.61</v>
          </cell>
          <cell r="AF23">
            <v>4.05</v>
          </cell>
          <cell r="AG23">
            <v>4.07</v>
          </cell>
          <cell r="AH23">
            <v>1.6</v>
          </cell>
          <cell r="AI23">
            <v>0.47</v>
          </cell>
          <cell r="AJ23">
            <v>0.38</v>
          </cell>
          <cell r="AK23">
            <v>0.26</v>
          </cell>
          <cell r="AL23">
            <v>0.05</v>
          </cell>
          <cell r="AM23">
            <v>0.87</v>
          </cell>
          <cell r="AN23">
            <v>-1.55</v>
          </cell>
          <cell r="AO23">
            <v>1.6</v>
          </cell>
          <cell r="AW23">
            <v>3</v>
          </cell>
          <cell r="AX23">
            <v>3.76</v>
          </cell>
          <cell r="AY23">
            <v>1.61</v>
          </cell>
          <cell r="AZ23">
            <v>0.52</v>
          </cell>
          <cell r="BA23">
            <v>0.43</v>
          </cell>
          <cell r="BB23">
            <v>0.01</v>
          </cell>
          <cell r="BC23">
            <v>0.01</v>
          </cell>
          <cell r="BD23">
            <v>1.36</v>
          </cell>
          <cell r="BE23">
            <v>-1.56</v>
          </cell>
          <cell r="BF23">
            <v>1.6</v>
          </cell>
          <cell r="BG23">
            <v>6.17</v>
          </cell>
          <cell r="BH23">
            <v>2.3450000000000002</v>
          </cell>
          <cell r="BI23">
            <v>1.6120000000000001</v>
          </cell>
          <cell r="BJ23">
            <v>7.8700000000000006E-2</v>
          </cell>
          <cell r="BK23">
            <v>5.4100000000000002E-2</v>
          </cell>
          <cell r="BL23">
            <v>6.0900000000000003E-2</v>
          </cell>
          <cell r="BM23">
            <v>1.6299999999999999E-2</v>
          </cell>
          <cell r="BN23">
            <v>0.57999999999999996</v>
          </cell>
          <cell r="BO23">
            <v>-1.5780000000000001</v>
          </cell>
          <cell r="BP23">
            <v>1.6</v>
          </cell>
          <cell r="BQ23">
            <v>8.8080370000000006</v>
          </cell>
          <cell r="BR23">
            <v>3.2956089999999998</v>
          </cell>
          <cell r="BS23">
            <v>1.6117999999999999</v>
          </cell>
          <cell r="BT23">
            <v>1.1659999999999999</v>
          </cell>
          <cell r="BU23">
            <v>0.152</v>
          </cell>
          <cell r="BV23">
            <v>6.2E-2</v>
          </cell>
          <cell r="BW23">
            <v>0</v>
          </cell>
          <cell r="BX23">
            <v>5.7000000000000002E-2</v>
          </cell>
          <cell r="BY23">
            <v>-1.6</v>
          </cell>
          <cell r="BZ23">
            <v>1.6</v>
          </cell>
          <cell r="CA23">
            <v>5.63</v>
          </cell>
          <cell r="CB23">
            <v>2.387</v>
          </cell>
          <cell r="CC23">
            <v>1.6120000000000001</v>
          </cell>
          <cell r="CD23">
            <v>4.7600000000000003E-2</v>
          </cell>
          <cell r="CE23">
            <v>2.0500000000000001E-2</v>
          </cell>
          <cell r="CF23">
            <v>1.44E-2</v>
          </cell>
          <cell r="CG23">
            <v>1.24E-2</v>
          </cell>
          <cell r="CH23">
            <v>0.56000000000000005</v>
          </cell>
          <cell r="CI23">
            <v>-1.5840000000000001</v>
          </cell>
          <cell r="CJ23">
            <v>1.6</v>
          </cell>
          <cell r="CK23">
            <v>5.35</v>
          </cell>
          <cell r="CL23">
            <v>8.74</v>
          </cell>
          <cell r="CM23">
            <v>1.61</v>
          </cell>
          <cell r="CN23">
            <v>1</v>
          </cell>
          <cell r="CO23">
            <v>0.81</v>
          </cell>
          <cell r="CP23">
            <v>0.48</v>
          </cell>
          <cell r="CQ23">
            <v>0.25</v>
          </cell>
          <cell r="CR23">
            <v>0.81</v>
          </cell>
          <cell r="CS23">
            <v>-1.39</v>
          </cell>
          <cell r="CT23">
            <v>1.6</v>
          </cell>
          <cell r="CU23">
            <v>5.2</v>
          </cell>
          <cell r="CV23">
            <v>3.37</v>
          </cell>
          <cell r="CW23">
            <v>1.6</v>
          </cell>
          <cell r="CX23">
            <v>4103645.88</v>
          </cell>
          <cell r="CY23">
            <v>14943086.66</v>
          </cell>
          <cell r="CZ23">
            <v>0.2</v>
          </cell>
          <cell r="DA23">
            <v>3053536.87</v>
          </cell>
          <cell r="DB23">
            <v>0.18</v>
          </cell>
          <cell r="DC23">
            <v>1488397.03</v>
          </cell>
          <cell r="DD23">
            <v>0.09</v>
          </cell>
          <cell r="DE23">
            <v>2724091.55</v>
          </cell>
          <cell r="DF23">
            <v>0.02</v>
          </cell>
          <cell r="DG23">
            <v>7435034.4900000002</v>
          </cell>
          <cell r="DH23">
            <v>0.53</v>
          </cell>
          <cell r="DI23">
            <v>-1.59</v>
          </cell>
          <cell r="DJ23">
            <v>1.6</v>
          </cell>
          <cell r="DK23">
            <v>16428899.42</v>
          </cell>
        </row>
        <row r="24">
          <cell r="A24" t="str">
            <v>2021-08</v>
          </cell>
          <cell r="B24">
            <v>5.0599999999999996</v>
          </cell>
          <cell r="C24">
            <v>3.48</v>
          </cell>
          <cell r="D24">
            <v>1.59</v>
          </cell>
          <cell r="E24">
            <v>0.25</v>
          </cell>
          <cell r="F24">
            <v>0.15</v>
          </cell>
          <cell r="G24">
            <v>0.02</v>
          </cell>
          <cell r="H24">
            <v>0.01</v>
          </cell>
          <cell r="I24">
            <v>0.43</v>
          </cell>
          <cell r="J24">
            <v>-1.58</v>
          </cell>
          <cell r="K24">
            <v>1.59</v>
          </cell>
          <cell r="L24">
            <v>4.5999999999999996</v>
          </cell>
          <cell r="M24">
            <v>2.383</v>
          </cell>
          <cell r="N24">
            <v>1.6</v>
          </cell>
          <cell r="O24">
            <v>0.03</v>
          </cell>
          <cell r="P24">
            <v>0.17</v>
          </cell>
          <cell r="Q24">
            <v>0.11</v>
          </cell>
          <cell r="R24">
            <v>0.02</v>
          </cell>
          <cell r="S24">
            <v>1.1000000000000001</v>
          </cell>
          <cell r="T24">
            <v>-1.57</v>
          </cell>
          <cell r="U24">
            <v>1.6</v>
          </cell>
          <cell r="V24">
            <v>4.91</v>
          </cell>
          <cell r="W24">
            <v>3.71</v>
          </cell>
          <cell r="X24">
            <v>1.61</v>
          </cell>
          <cell r="Y24">
            <v>0.52</v>
          </cell>
          <cell r="Z24">
            <v>0.28000000000000003</v>
          </cell>
          <cell r="AA24">
            <v>0.09</v>
          </cell>
          <cell r="AB24">
            <v>0.05</v>
          </cell>
          <cell r="AC24">
            <v>0.43</v>
          </cell>
          <cell r="AD24">
            <v>-1.6</v>
          </cell>
          <cell r="AE24">
            <v>1.61</v>
          </cell>
          <cell r="AF24">
            <v>4.24</v>
          </cell>
          <cell r="AG24">
            <v>4.08</v>
          </cell>
          <cell r="AH24">
            <v>1.6</v>
          </cell>
          <cell r="AI24">
            <v>0.43</v>
          </cell>
          <cell r="AJ24">
            <v>0.38</v>
          </cell>
          <cell r="AK24">
            <v>0.27</v>
          </cell>
          <cell r="AL24">
            <v>0.05</v>
          </cell>
          <cell r="AM24">
            <v>0.86</v>
          </cell>
          <cell r="AN24">
            <v>-1.54</v>
          </cell>
          <cell r="AO24">
            <v>1.6</v>
          </cell>
          <cell r="AW24">
            <v>3.19</v>
          </cell>
          <cell r="AX24">
            <v>3.9</v>
          </cell>
          <cell r="AY24">
            <v>1.61</v>
          </cell>
          <cell r="AZ24">
            <v>0.52</v>
          </cell>
          <cell r="BA24">
            <v>0.52</v>
          </cell>
          <cell r="BB24">
            <v>0.01</v>
          </cell>
          <cell r="BC24">
            <v>0.01</v>
          </cell>
          <cell r="BD24">
            <v>1.32</v>
          </cell>
          <cell r="BE24">
            <v>-1.56</v>
          </cell>
          <cell r="BF24">
            <v>1.6</v>
          </cell>
          <cell r="BG24">
            <v>6.47</v>
          </cell>
          <cell r="BH24">
            <v>2.355</v>
          </cell>
          <cell r="BI24">
            <v>1.6120000000000001</v>
          </cell>
          <cell r="BJ24">
            <v>7.7700000000000005E-2</v>
          </cell>
          <cell r="BK24">
            <v>5.4800000000000001E-2</v>
          </cell>
          <cell r="BL24">
            <v>5.7000000000000002E-2</v>
          </cell>
          <cell r="BM24">
            <v>1.5699999999999999E-2</v>
          </cell>
          <cell r="BN24">
            <v>0.56999999999999995</v>
          </cell>
          <cell r="BO24">
            <v>-1.577</v>
          </cell>
          <cell r="BP24">
            <v>1.6</v>
          </cell>
          <cell r="BQ24">
            <v>8.75</v>
          </cell>
          <cell r="BR24">
            <v>3.25</v>
          </cell>
          <cell r="BS24">
            <v>1.61</v>
          </cell>
          <cell r="BT24">
            <v>0.92600000000000005</v>
          </cell>
          <cell r="BU24">
            <v>0.155</v>
          </cell>
          <cell r="BV24">
            <v>6.2E-2</v>
          </cell>
          <cell r="BW24">
            <v>1E-3</v>
          </cell>
          <cell r="BX24">
            <v>6.9000000000000006E-2</v>
          </cell>
          <cell r="BY24">
            <v>-1.6</v>
          </cell>
          <cell r="BZ24">
            <v>1.6</v>
          </cell>
          <cell r="CA24">
            <v>5.56</v>
          </cell>
          <cell r="CB24">
            <v>2.3719999999999999</v>
          </cell>
          <cell r="CC24">
            <v>1.6120000000000001</v>
          </cell>
          <cell r="CD24">
            <v>6.7199999999999996E-2</v>
          </cell>
          <cell r="CE24">
            <v>1.9E-2</v>
          </cell>
          <cell r="CF24">
            <v>1.2699999999999999E-2</v>
          </cell>
          <cell r="CG24">
            <v>1.2500000000000001E-2</v>
          </cell>
          <cell r="CH24">
            <v>0.56999999999999995</v>
          </cell>
          <cell r="CI24">
            <v>-1.5860000000000001</v>
          </cell>
          <cell r="CJ24">
            <v>1.6</v>
          </cell>
          <cell r="CK24">
            <v>5.47</v>
          </cell>
          <cell r="CL24">
            <v>9.0500000000000007</v>
          </cell>
          <cell r="CM24">
            <v>1.61</v>
          </cell>
          <cell r="CN24">
            <v>1</v>
          </cell>
          <cell r="CO24">
            <v>0.81</v>
          </cell>
          <cell r="CP24">
            <v>0.48</v>
          </cell>
          <cell r="CQ24">
            <v>0.25</v>
          </cell>
          <cell r="CR24">
            <v>0.81</v>
          </cell>
          <cell r="CS24">
            <v>-1.39</v>
          </cell>
          <cell r="CT24">
            <v>1.6</v>
          </cell>
          <cell r="CU24">
            <v>5.18</v>
          </cell>
          <cell r="CV24">
            <v>3.41</v>
          </cell>
          <cell r="CW24">
            <v>1.6</v>
          </cell>
          <cell r="CX24">
            <v>4293963.33</v>
          </cell>
          <cell r="CY24">
            <v>14394325.210000001</v>
          </cell>
          <cell r="CZ24">
            <v>0.19</v>
          </cell>
          <cell r="DA24">
            <v>3076974.99</v>
          </cell>
          <cell r="DB24">
            <v>0.17</v>
          </cell>
          <cell r="DC24">
            <v>1647779.46</v>
          </cell>
          <cell r="DD24">
            <v>0.09</v>
          </cell>
          <cell r="DE24">
            <v>2583896.85</v>
          </cell>
          <cell r="DF24">
            <v>0.02</v>
          </cell>
          <cell r="DG24">
            <v>6846227.3700000001</v>
          </cell>
          <cell r="DH24">
            <v>0.55000000000000004</v>
          </cell>
          <cell r="DI24">
            <v>-1.58</v>
          </cell>
          <cell r="DJ24">
            <v>1.6</v>
          </cell>
          <cell r="DK24">
            <v>13309185.52</v>
          </cell>
        </row>
        <row r="25">
          <cell r="A25" t="str">
            <v>2021-09</v>
          </cell>
          <cell r="B25">
            <v>5.01</v>
          </cell>
          <cell r="C25">
            <v>3.53</v>
          </cell>
          <cell r="D25">
            <v>1.59</v>
          </cell>
          <cell r="E25">
            <v>0.25</v>
          </cell>
          <cell r="F25">
            <v>0.16</v>
          </cell>
          <cell r="G25">
            <v>0.02</v>
          </cell>
          <cell r="H25">
            <v>0.01</v>
          </cell>
          <cell r="I25">
            <v>0.43</v>
          </cell>
          <cell r="J25">
            <v>-1.58</v>
          </cell>
          <cell r="K25">
            <v>1.59</v>
          </cell>
          <cell r="L25">
            <v>4.7</v>
          </cell>
          <cell r="M25">
            <v>2.1126999999999998</v>
          </cell>
          <cell r="N25">
            <v>1.6</v>
          </cell>
          <cell r="O25">
            <v>0.03</v>
          </cell>
          <cell r="P25">
            <v>0.06</v>
          </cell>
          <cell r="Q25">
            <v>0.12</v>
          </cell>
          <cell r="R25">
            <v>0.04</v>
          </cell>
          <cell r="S25">
            <v>1.2</v>
          </cell>
          <cell r="T25">
            <v>-1.57</v>
          </cell>
          <cell r="U25">
            <v>1.6</v>
          </cell>
          <cell r="V25">
            <v>4.7699999999999996</v>
          </cell>
          <cell r="W25">
            <v>3.21</v>
          </cell>
          <cell r="X25">
            <v>1.61</v>
          </cell>
          <cell r="Y25">
            <v>0.5</v>
          </cell>
          <cell r="Z25">
            <v>0.28999999999999998</v>
          </cell>
          <cell r="AA25">
            <v>0.1</v>
          </cell>
          <cell r="AB25">
            <v>0.04</v>
          </cell>
          <cell r="AC25">
            <v>0.44</v>
          </cell>
          <cell r="AD25">
            <v>-1.6</v>
          </cell>
          <cell r="AE25">
            <v>1.61</v>
          </cell>
          <cell r="AF25">
            <v>3.79</v>
          </cell>
          <cell r="AG25">
            <v>4.3</v>
          </cell>
          <cell r="AH25">
            <v>1.6</v>
          </cell>
          <cell r="AI25">
            <v>0.09</v>
          </cell>
          <cell r="AJ25">
            <v>0.34</v>
          </cell>
          <cell r="AK25">
            <v>0.28000000000000003</v>
          </cell>
          <cell r="AL25">
            <v>0.08</v>
          </cell>
          <cell r="AM25">
            <v>0.93</v>
          </cell>
          <cell r="AN25">
            <v>-1.54</v>
          </cell>
          <cell r="AO25">
            <v>1.6</v>
          </cell>
          <cell r="AW25">
            <v>2.78</v>
          </cell>
          <cell r="AX25">
            <v>4.1100000000000003</v>
          </cell>
          <cell r="AY25">
            <v>1.61</v>
          </cell>
          <cell r="AZ25">
            <v>0.51</v>
          </cell>
          <cell r="BA25">
            <v>0.55000000000000004</v>
          </cell>
          <cell r="BB25">
            <v>0.01</v>
          </cell>
          <cell r="BC25">
            <v>0.01</v>
          </cell>
          <cell r="BD25">
            <v>1.35</v>
          </cell>
          <cell r="BE25">
            <v>-1.56</v>
          </cell>
          <cell r="BF25">
            <v>1.6</v>
          </cell>
          <cell r="BG25">
            <v>5.94</v>
          </cell>
          <cell r="BH25">
            <v>2.7309999999999999</v>
          </cell>
          <cell r="BI25">
            <v>1.6120000000000001</v>
          </cell>
          <cell r="BJ25">
            <v>7.2099999999999997E-2</v>
          </cell>
          <cell r="BK25">
            <v>5.4300000000000001E-2</v>
          </cell>
          <cell r="BL25">
            <v>3.7199999999999997E-2</v>
          </cell>
          <cell r="BM25">
            <v>1.66E-2</v>
          </cell>
          <cell r="BN25">
            <v>0.55000000000000004</v>
          </cell>
          <cell r="BO25">
            <v>-1.575</v>
          </cell>
          <cell r="BP25">
            <v>1.6</v>
          </cell>
          <cell r="BQ25">
            <v>8.8645969999999998</v>
          </cell>
          <cell r="BR25">
            <v>3.3718159999999999</v>
          </cell>
          <cell r="BS25">
            <v>1.6117999999999999</v>
          </cell>
          <cell r="BT25">
            <v>0.98499999999999999</v>
          </cell>
          <cell r="BU25">
            <v>0.19700000000000001</v>
          </cell>
          <cell r="BV25">
            <v>9.2999999999999999E-2</v>
          </cell>
          <cell r="BW25">
            <v>1E-3</v>
          </cell>
          <cell r="BX25">
            <v>7.0000000000000007E-2</v>
          </cell>
          <cell r="BY25">
            <v>-1.599</v>
          </cell>
          <cell r="BZ25">
            <v>1.6</v>
          </cell>
          <cell r="CA25">
            <v>5.56</v>
          </cell>
          <cell r="CB25">
            <v>2.6080000000000001</v>
          </cell>
          <cell r="CC25">
            <v>1.6120000000000001</v>
          </cell>
          <cell r="CD25">
            <v>4.36E-2</v>
          </cell>
          <cell r="CE25">
            <v>1.84E-2</v>
          </cell>
          <cell r="CF25">
            <v>1.5900000000000001E-2</v>
          </cell>
          <cell r="CG25">
            <v>1.0200000000000001E-2</v>
          </cell>
          <cell r="CH25">
            <v>0.53</v>
          </cell>
          <cell r="CI25">
            <v>-1.585</v>
          </cell>
          <cell r="CJ25">
            <v>1.6</v>
          </cell>
          <cell r="CK25">
            <v>5.59</v>
          </cell>
          <cell r="CL25">
            <v>8.83</v>
          </cell>
          <cell r="CM25">
            <v>1.61</v>
          </cell>
          <cell r="CN25">
            <v>1</v>
          </cell>
          <cell r="CO25">
            <v>0.81</v>
          </cell>
          <cell r="CP25">
            <v>0.48</v>
          </cell>
          <cell r="CQ25">
            <v>0.25</v>
          </cell>
          <cell r="CR25">
            <v>0.81</v>
          </cell>
          <cell r="CS25">
            <v>-1.39</v>
          </cell>
          <cell r="CT25">
            <v>1.6</v>
          </cell>
          <cell r="CU25">
            <v>5</v>
          </cell>
          <cell r="CV25">
            <v>3.25</v>
          </cell>
          <cell r="CW25">
            <v>1.6</v>
          </cell>
          <cell r="CX25">
            <v>3113766.01</v>
          </cell>
          <cell r="CY25">
            <v>11304257.310000001</v>
          </cell>
          <cell r="CZ25">
            <v>0.13</v>
          </cell>
          <cell r="DA25">
            <v>4072352.4</v>
          </cell>
          <cell r="DB25">
            <v>0.18</v>
          </cell>
          <cell r="DC25">
            <v>1274094.67</v>
          </cell>
          <cell r="DD25">
            <v>0.09</v>
          </cell>
          <cell r="DE25">
            <v>1935434.15</v>
          </cell>
          <cell r="DF25">
            <v>0.02</v>
          </cell>
          <cell r="DG25">
            <v>3082778.01</v>
          </cell>
          <cell r="DH25">
            <v>0.56999999999999995</v>
          </cell>
          <cell r="DI25">
            <v>-1.58</v>
          </cell>
          <cell r="DJ25">
            <v>1.6</v>
          </cell>
          <cell r="DK25">
            <v>10099564.890000001</v>
          </cell>
        </row>
        <row r="26">
          <cell r="A26" t="str">
            <v>2021-10</v>
          </cell>
          <cell r="B26">
            <v>5.17</v>
          </cell>
          <cell r="C26">
            <v>3.47</v>
          </cell>
          <cell r="D26">
            <v>1.6</v>
          </cell>
          <cell r="E26">
            <v>0.28999999999999998</v>
          </cell>
          <cell r="F26">
            <v>0.16</v>
          </cell>
          <cell r="G26">
            <v>0.02</v>
          </cell>
          <cell r="H26">
            <v>0.01</v>
          </cell>
          <cell r="I26">
            <v>0.44</v>
          </cell>
          <cell r="J26">
            <v>-1.59</v>
          </cell>
          <cell r="K26">
            <v>1.6</v>
          </cell>
          <cell r="L26">
            <v>4.8</v>
          </cell>
          <cell r="M26">
            <v>2.3479000000000001</v>
          </cell>
          <cell r="N26">
            <v>1.6</v>
          </cell>
          <cell r="O26">
            <v>4.02E-2</v>
          </cell>
          <cell r="P26">
            <v>0.05</v>
          </cell>
          <cell r="Q26">
            <v>0.13</v>
          </cell>
          <cell r="R26">
            <v>0.04</v>
          </cell>
          <cell r="S26">
            <v>0.9</v>
          </cell>
          <cell r="T26">
            <v>-1.56</v>
          </cell>
          <cell r="U26">
            <v>1.6</v>
          </cell>
          <cell r="V26">
            <v>4.96</v>
          </cell>
          <cell r="W26">
            <v>3.73</v>
          </cell>
          <cell r="X26">
            <v>1.61</v>
          </cell>
          <cell r="Y26">
            <v>0.51</v>
          </cell>
          <cell r="Z26">
            <v>0.28000000000000003</v>
          </cell>
          <cell r="AA26">
            <v>0.1</v>
          </cell>
          <cell r="AB26">
            <v>0.04</v>
          </cell>
          <cell r="AC26">
            <v>0.42</v>
          </cell>
          <cell r="AD26">
            <v>-1.6</v>
          </cell>
          <cell r="AE26">
            <v>1.61</v>
          </cell>
          <cell r="AF26">
            <v>4.2</v>
          </cell>
          <cell r="AG26">
            <v>4.1399999999999997</v>
          </cell>
          <cell r="AH26">
            <v>1.6</v>
          </cell>
          <cell r="AI26">
            <v>0.25</v>
          </cell>
          <cell r="AJ26">
            <v>0.38</v>
          </cell>
          <cell r="AK26">
            <v>0.3</v>
          </cell>
          <cell r="AL26">
            <v>0.08</v>
          </cell>
          <cell r="AM26">
            <v>0.93</v>
          </cell>
          <cell r="AN26">
            <v>-1.54</v>
          </cell>
          <cell r="AO26">
            <v>1.6</v>
          </cell>
          <cell r="AW26">
            <v>3.18</v>
          </cell>
          <cell r="AX26">
            <v>4.33</v>
          </cell>
          <cell r="AY26">
            <v>1.61</v>
          </cell>
          <cell r="AZ26">
            <v>0.6</v>
          </cell>
          <cell r="BA26">
            <v>0.45</v>
          </cell>
          <cell r="BB26">
            <v>0.02</v>
          </cell>
          <cell r="BC26">
            <v>0.01</v>
          </cell>
          <cell r="BD26">
            <v>1.35</v>
          </cell>
          <cell r="BE26">
            <v>-1.56</v>
          </cell>
          <cell r="BF26">
            <v>1.6</v>
          </cell>
          <cell r="BG26">
            <v>6.24</v>
          </cell>
          <cell r="BH26">
            <v>2.6030000000000002</v>
          </cell>
          <cell r="BI26">
            <v>1.6120000000000001</v>
          </cell>
          <cell r="BJ26">
            <v>8.8400000000000006E-2</v>
          </cell>
          <cell r="BK26">
            <v>5.4800000000000001E-2</v>
          </cell>
          <cell r="BL26">
            <v>8.2199999999999995E-2</v>
          </cell>
          <cell r="BM26">
            <v>1.9E-2</v>
          </cell>
          <cell r="BN26">
            <v>0.56000000000000005</v>
          </cell>
          <cell r="BO26">
            <v>-1.58</v>
          </cell>
          <cell r="BP26">
            <v>1.6</v>
          </cell>
          <cell r="BQ26">
            <v>8.94</v>
          </cell>
          <cell r="BR26">
            <v>3.46</v>
          </cell>
          <cell r="BS26">
            <v>1.61</v>
          </cell>
          <cell r="BT26">
            <v>1.766</v>
          </cell>
          <cell r="BU26">
            <v>0.14899999999999999</v>
          </cell>
          <cell r="BV26">
            <v>0.122</v>
          </cell>
          <cell r="BW26">
            <v>2E-3</v>
          </cell>
          <cell r="BX26">
            <v>6.9000000000000006E-2</v>
          </cell>
          <cell r="BY26">
            <v>-1.6</v>
          </cell>
          <cell r="BZ26">
            <v>1.6</v>
          </cell>
          <cell r="CA26">
            <v>5.71</v>
          </cell>
          <cell r="CB26">
            <v>2.5230000000000001</v>
          </cell>
          <cell r="CC26">
            <v>1.6120000000000001</v>
          </cell>
          <cell r="CD26">
            <v>7.2900000000000006E-2</v>
          </cell>
          <cell r="CE26">
            <v>1.9E-2</v>
          </cell>
          <cell r="CF26">
            <v>1.34E-2</v>
          </cell>
          <cell r="CG26">
            <v>1.23E-2</v>
          </cell>
          <cell r="CH26">
            <v>0.56999999999999995</v>
          </cell>
          <cell r="CI26">
            <v>-1.587</v>
          </cell>
          <cell r="CJ26">
            <v>1.6</v>
          </cell>
          <cell r="CK26">
            <v>5.56</v>
          </cell>
          <cell r="CL26">
            <v>8.84</v>
          </cell>
          <cell r="CM26">
            <v>1.61</v>
          </cell>
          <cell r="CN26">
            <v>0.97</v>
          </cell>
          <cell r="CO26">
            <v>0.85</v>
          </cell>
          <cell r="CP26">
            <v>0.53</v>
          </cell>
          <cell r="CQ26">
            <v>0.26</v>
          </cell>
          <cell r="CR26">
            <v>0.43</v>
          </cell>
          <cell r="CS26">
            <v>-1.47</v>
          </cell>
          <cell r="CT26">
            <v>1.6</v>
          </cell>
          <cell r="CU26">
            <v>5.28</v>
          </cell>
          <cell r="CV26">
            <v>3.47</v>
          </cell>
          <cell r="CW26">
            <v>1.61</v>
          </cell>
          <cell r="CX26">
            <v>4660048.53</v>
          </cell>
          <cell r="CY26">
            <v>10275434.66</v>
          </cell>
          <cell r="CZ26">
            <v>0.3</v>
          </cell>
          <cell r="DA26">
            <v>2439199.5299999998</v>
          </cell>
          <cell r="DB26">
            <v>0.18</v>
          </cell>
          <cell r="DC26">
            <v>1816141.99</v>
          </cell>
          <cell r="DD26">
            <v>0.1</v>
          </cell>
          <cell r="DE26">
            <v>2366135.83</v>
          </cell>
          <cell r="DF26">
            <v>0.02</v>
          </cell>
          <cell r="DG26">
            <v>3415309.69</v>
          </cell>
          <cell r="DH26">
            <v>0.55000000000000004</v>
          </cell>
          <cell r="DI26">
            <v>-1.59</v>
          </cell>
          <cell r="DJ26">
            <v>1.6</v>
          </cell>
          <cell r="DK26">
            <v>13327331.439999999</v>
          </cell>
        </row>
        <row r="27">
          <cell r="A27" t="str">
            <v>2021-11</v>
          </cell>
          <cell r="B27">
            <v>5.14</v>
          </cell>
          <cell r="C27">
            <v>3.35</v>
          </cell>
          <cell r="D27">
            <v>1.6</v>
          </cell>
          <cell r="E27">
            <v>0.41</v>
          </cell>
          <cell r="F27">
            <v>0.17</v>
          </cell>
          <cell r="G27">
            <v>0.02</v>
          </cell>
          <cell r="H27">
            <v>0.01</v>
          </cell>
          <cell r="I27">
            <v>0.44</v>
          </cell>
          <cell r="J27">
            <v>-1.59</v>
          </cell>
          <cell r="K27">
            <v>1.6</v>
          </cell>
          <cell r="L27">
            <v>4.5999999999999996</v>
          </cell>
          <cell r="M27">
            <v>2.21</v>
          </cell>
          <cell r="N27">
            <v>1.6</v>
          </cell>
          <cell r="O27">
            <v>0.04</v>
          </cell>
          <cell r="P27">
            <v>0.03</v>
          </cell>
          <cell r="Q27">
            <v>0.11</v>
          </cell>
          <cell r="R27">
            <v>0.04</v>
          </cell>
          <cell r="S27">
            <v>1.2</v>
          </cell>
          <cell r="T27">
            <v>-1.56</v>
          </cell>
          <cell r="U27">
            <v>1.6</v>
          </cell>
          <cell r="V27">
            <v>4.9800000000000004</v>
          </cell>
          <cell r="W27">
            <v>3.55</v>
          </cell>
          <cell r="X27">
            <v>1.61</v>
          </cell>
          <cell r="Y27">
            <v>0.6</v>
          </cell>
          <cell r="Z27">
            <v>0.3</v>
          </cell>
          <cell r="AA27">
            <v>0.11</v>
          </cell>
          <cell r="AB27">
            <v>0.05</v>
          </cell>
          <cell r="AC27">
            <v>0.42</v>
          </cell>
          <cell r="AD27">
            <v>-1.6</v>
          </cell>
          <cell r="AE27">
            <v>1.61</v>
          </cell>
          <cell r="AF27">
            <v>4.34</v>
          </cell>
          <cell r="AG27">
            <v>4.1500000000000004</v>
          </cell>
          <cell r="AH27">
            <v>1.6</v>
          </cell>
          <cell r="AI27">
            <v>0.3</v>
          </cell>
          <cell r="AJ27">
            <v>0.35</v>
          </cell>
          <cell r="AK27">
            <v>0.32</v>
          </cell>
          <cell r="AL27">
            <v>0.11</v>
          </cell>
          <cell r="AM27">
            <v>0.97</v>
          </cell>
          <cell r="AN27">
            <v>-1.55</v>
          </cell>
          <cell r="AO27">
            <v>1.6</v>
          </cell>
          <cell r="AW27">
            <v>2.93</v>
          </cell>
          <cell r="AX27">
            <v>3.72</v>
          </cell>
          <cell r="AY27">
            <v>1.61</v>
          </cell>
          <cell r="AZ27">
            <v>0.61</v>
          </cell>
          <cell r="BA27">
            <v>0.46</v>
          </cell>
          <cell r="BB27">
            <v>0.04</v>
          </cell>
          <cell r="BC27">
            <v>0</v>
          </cell>
          <cell r="BD27">
            <v>1.35</v>
          </cell>
          <cell r="BE27">
            <v>-1.56</v>
          </cell>
          <cell r="BF27">
            <v>1.6</v>
          </cell>
          <cell r="BG27">
            <v>6.52</v>
          </cell>
          <cell r="BH27">
            <v>2.403</v>
          </cell>
          <cell r="BI27">
            <v>1.6120000000000001</v>
          </cell>
          <cell r="BJ27">
            <v>0.10879999999999999</v>
          </cell>
          <cell r="BK27">
            <v>8.2699999999999996E-2</v>
          </cell>
          <cell r="BL27">
            <v>0.15179999999999999</v>
          </cell>
          <cell r="BM27">
            <v>2.3699999999999999E-2</v>
          </cell>
          <cell r="BN27">
            <v>0.56000000000000005</v>
          </cell>
          <cell r="BO27">
            <v>-1.579</v>
          </cell>
          <cell r="BP27">
            <v>1.6</v>
          </cell>
          <cell r="BQ27">
            <v>9.02</v>
          </cell>
          <cell r="BR27">
            <v>3.15</v>
          </cell>
          <cell r="BS27">
            <v>1.61</v>
          </cell>
          <cell r="BT27">
            <v>0.58499999999999996</v>
          </cell>
          <cell r="BU27">
            <v>0.16800000000000001</v>
          </cell>
          <cell r="BV27">
            <v>0.11600000000000001</v>
          </cell>
          <cell r="BW27">
            <v>1E-3</v>
          </cell>
          <cell r="BX27">
            <v>7.1999999999999995E-2</v>
          </cell>
          <cell r="BY27">
            <v>-1.6</v>
          </cell>
          <cell r="BZ27">
            <v>1.6</v>
          </cell>
          <cell r="CA27">
            <v>6.13</v>
          </cell>
          <cell r="CB27">
            <v>2.742</v>
          </cell>
          <cell r="CC27">
            <v>1.6120000000000001</v>
          </cell>
          <cell r="CD27">
            <v>5.4300000000000001E-2</v>
          </cell>
          <cell r="CE27">
            <v>5.4600000000000003E-2</v>
          </cell>
          <cell r="CF27">
            <v>1.3899999999999999E-2</v>
          </cell>
          <cell r="CG27">
            <v>1.01E-2</v>
          </cell>
          <cell r="CH27">
            <v>0.56999999999999995</v>
          </cell>
          <cell r="CI27">
            <v>-1.587</v>
          </cell>
          <cell r="CJ27">
            <v>1.6</v>
          </cell>
          <cell r="CK27">
            <v>5.42</v>
          </cell>
          <cell r="CL27">
            <v>9.09</v>
          </cell>
          <cell r="CM27">
            <v>1.61</v>
          </cell>
          <cell r="CN27">
            <v>0.99</v>
          </cell>
          <cell r="CO27">
            <v>0.86</v>
          </cell>
          <cell r="CP27">
            <v>0.52</v>
          </cell>
          <cell r="CQ27">
            <v>0.26</v>
          </cell>
          <cell r="CR27">
            <v>0.48</v>
          </cell>
          <cell r="CS27">
            <v>-1.45</v>
          </cell>
          <cell r="CT27">
            <v>1.6</v>
          </cell>
          <cell r="CU27">
            <v>5.3</v>
          </cell>
          <cell r="CV27">
            <v>3.3</v>
          </cell>
          <cell r="CW27">
            <v>1.61</v>
          </cell>
          <cell r="CX27">
            <v>4691986.72</v>
          </cell>
          <cell r="CY27">
            <v>11578491.970000001</v>
          </cell>
          <cell r="CZ27">
            <v>0.37</v>
          </cell>
          <cell r="DA27">
            <v>2999502.52</v>
          </cell>
          <cell r="DB27">
            <v>0.18</v>
          </cell>
          <cell r="DC27">
            <v>1681044.89</v>
          </cell>
          <cell r="DD27">
            <v>0.1</v>
          </cell>
          <cell r="DE27">
            <v>2403636.9700000002</v>
          </cell>
          <cell r="DF27">
            <v>0.02</v>
          </cell>
          <cell r="DG27">
            <v>4267635.25</v>
          </cell>
          <cell r="DH27">
            <v>0.52</v>
          </cell>
          <cell r="DI27">
            <v>-1.59</v>
          </cell>
          <cell r="DJ27">
            <v>1.61</v>
          </cell>
          <cell r="DK27">
            <v>15788312.42</v>
          </cell>
        </row>
        <row r="28">
          <cell r="A28" t="str">
            <v>2021-12</v>
          </cell>
          <cell r="B28">
            <v>5.1100000000000003</v>
          </cell>
          <cell r="C28">
            <v>3.23</v>
          </cell>
          <cell r="D28">
            <v>1.6</v>
          </cell>
          <cell r="E28">
            <v>0.33</v>
          </cell>
          <cell r="F28">
            <v>0.18</v>
          </cell>
          <cell r="G28">
            <v>0.02</v>
          </cell>
          <cell r="H28">
            <v>0.01</v>
          </cell>
          <cell r="I28">
            <v>0.44</v>
          </cell>
          <cell r="J28">
            <v>-1.59</v>
          </cell>
          <cell r="K28">
            <v>1.6</v>
          </cell>
          <cell r="L28">
            <v>4.8</v>
          </cell>
          <cell r="M28">
            <v>1.9823</v>
          </cell>
          <cell r="N28">
            <v>1.6</v>
          </cell>
          <cell r="O28">
            <v>0.04</v>
          </cell>
          <cell r="P28">
            <v>0.04</v>
          </cell>
          <cell r="Q28">
            <v>0.1</v>
          </cell>
          <cell r="R28">
            <v>0.04</v>
          </cell>
          <cell r="S28">
            <v>1.1000000000000001</v>
          </cell>
          <cell r="T28">
            <v>-1.56</v>
          </cell>
          <cell r="U28">
            <v>1.6</v>
          </cell>
          <cell r="V28">
            <v>4.91</v>
          </cell>
          <cell r="W28">
            <v>3.37</v>
          </cell>
          <cell r="X28">
            <v>1.61</v>
          </cell>
          <cell r="Y28">
            <v>0.5</v>
          </cell>
          <cell r="Z28">
            <v>0.3</v>
          </cell>
          <cell r="AA28">
            <v>0.11</v>
          </cell>
          <cell r="AB28">
            <v>7.0000000000000007E-2</v>
          </cell>
          <cell r="AC28">
            <v>0.43</v>
          </cell>
          <cell r="AD28">
            <v>-1.6</v>
          </cell>
          <cell r="AE28">
            <v>1.61</v>
          </cell>
          <cell r="AF28">
            <v>4.42</v>
          </cell>
          <cell r="AG28">
            <v>4.21</v>
          </cell>
          <cell r="AH28">
            <v>1.6</v>
          </cell>
          <cell r="AI28">
            <v>0.2</v>
          </cell>
          <cell r="AJ28">
            <v>0.39</v>
          </cell>
          <cell r="AK28">
            <v>0.32</v>
          </cell>
          <cell r="AL28">
            <v>7.0000000000000007E-2</v>
          </cell>
          <cell r="AM28">
            <v>0.97</v>
          </cell>
          <cell r="AN28">
            <v>-1.55</v>
          </cell>
          <cell r="AO28">
            <v>1.6</v>
          </cell>
          <cell r="AW28">
            <v>2.84</v>
          </cell>
          <cell r="AX28">
            <v>3.65</v>
          </cell>
          <cell r="AY28">
            <v>1.61</v>
          </cell>
          <cell r="AZ28">
            <v>0.51</v>
          </cell>
          <cell r="BA28">
            <v>0.17</v>
          </cell>
          <cell r="BB28">
            <v>0.03</v>
          </cell>
          <cell r="BC28">
            <v>0.01</v>
          </cell>
          <cell r="BD28">
            <v>1.36</v>
          </cell>
          <cell r="BE28">
            <v>-1.56</v>
          </cell>
          <cell r="BF28">
            <v>1.6</v>
          </cell>
          <cell r="BG28">
            <v>5.9100279999999996</v>
          </cell>
          <cell r="BH28">
            <v>2.2950110000000001</v>
          </cell>
          <cell r="BI28">
            <v>1.6120080000000001</v>
          </cell>
          <cell r="BJ28">
            <v>0.1056</v>
          </cell>
          <cell r="BK28">
            <v>9.8599999999999993E-2</v>
          </cell>
          <cell r="BL28">
            <v>0.15640000000000001</v>
          </cell>
          <cell r="BM28">
            <v>2.7099999999999999E-2</v>
          </cell>
          <cell r="BN28">
            <v>0.54</v>
          </cell>
          <cell r="BO28">
            <v>-1.579</v>
          </cell>
          <cell r="BP28">
            <v>1.6</v>
          </cell>
          <cell r="BQ28">
            <v>9.06</v>
          </cell>
          <cell r="BR28">
            <v>3.06</v>
          </cell>
          <cell r="BS28">
            <v>1.61</v>
          </cell>
          <cell r="BT28">
            <v>0.52</v>
          </cell>
          <cell r="BU28">
            <v>0.13300000000000001</v>
          </cell>
          <cell r="BV28">
            <v>0.10199999999999999</v>
          </cell>
          <cell r="BW28">
            <v>1E-3</v>
          </cell>
          <cell r="BX28">
            <v>6.4000000000000001E-2</v>
          </cell>
          <cell r="BY28">
            <v>-1.599</v>
          </cell>
          <cell r="BZ28">
            <v>1.6</v>
          </cell>
          <cell r="CA28">
            <v>5.83</v>
          </cell>
          <cell r="CB28">
            <v>2.5</v>
          </cell>
          <cell r="CC28">
            <v>1.6120000000000001</v>
          </cell>
          <cell r="CD28">
            <v>7.6999999999999999E-2</v>
          </cell>
          <cell r="CE28">
            <v>7.8799999999999995E-2</v>
          </cell>
          <cell r="CF28">
            <v>1.49E-2</v>
          </cell>
          <cell r="CG28">
            <v>1.12E-2</v>
          </cell>
          <cell r="CH28">
            <v>0.55000000000000004</v>
          </cell>
          <cell r="CI28">
            <v>-1.587</v>
          </cell>
          <cell r="CJ28">
            <v>1.6</v>
          </cell>
          <cell r="CK28">
            <v>4.87</v>
          </cell>
          <cell r="CL28">
            <v>8.77</v>
          </cell>
          <cell r="CM28">
            <v>1.61</v>
          </cell>
          <cell r="CN28">
            <v>0.98</v>
          </cell>
          <cell r="CO28">
            <v>0.98</v>
          </cell>
          <cell r="CP28">
            <v>0.49</v>
          </cell>
          <cell r="CQ28">
            <v>0.25</v>
          </cell>
          <cell r="CR28">
            <v>0.39</v>
          </cell>
          <cell r="CS28">
            <v>-1.49</v>
          </cell>
          <cell r="CT28">
            <v>1.6</v>
          </cell>
          <cell r="CU28">
            <v>5.19</v>
          </cell>
          <cell r="CV28">
            <v>3.12</v>
          </cell>
          <cell r="CW28">
            <v>1.61</v>
          </cell>
          <cell r="CX28">
            <v>4697718.08</v>
          </cell>
          <cell r="CY28">
            <v>11915813.300000001</v>
          </cell>
          <cell r="CZ28">
            <v>0.28000000000000003</v>
          </cell>
          <cell r="DA28">
            <v>2357746.33</v>
          </cell>
          <cell r="DB28">
            <v>0.27</v>
          </cell>
          <cell r="DC28">
            <v>1962486.72</v>
          </cell>
          <cell r="DD28">
            <v>0.1</v>
          </cell>
          <cell r="DE28">
            <v>2447301.52</v>
          </cell>
          <cell r="DF28">
            <v>0.02</v>
          </cell>
          <cell r="DG28">
            <v>4897771.25</v>
          </cell>
          <cell r="DH28">
            <v>0.53</v>
          </cell>
          <cell r="DI28">
            <v>-1.59</v>
          </cell>
          <cell r="DJ28">
            <v>1.61</v>
          </cell>
          <cell r="DK28">
            <v>16584744.390000001</v>
          </cell>
        </row>
        <row r="29">
          <cell r="A29" t="str">
            <v>2022-01</v>
          </cell>
          <cell r="B29">
            <v>5.05</v>
          </cell>
          <cell r="C29">
            <v>3.42</v>
          </cell>
          <cell r="D29">
            <v>1.6</v>
          </cell>
          <cell r="E29">
            <v>0.34</v>
          </cell>
          <cell r="F29">
            <v>0.2</v>
          </cell>
          <cell r="G29">
            <v>0.02</v>
          </cell>
          <cell r="H29">
            <v>0.01</v>
          </cell>
          <cell r="I29">
            <v>0.43</v>
          </cell>
          <cell r="J29">
            <v>-1.59</v>
          </cell>
          <cell r="K29">
            <v>1.6</v>
          </cell>
          <cell r="L29">
            <v>4.5999999999999996</v>
          </cell>
          <cell r="M29">
            <v>2.34</v>
          </cell>
          <cell r="N29">
            <v>1.6</v>
          </cell>
          <cell r="O29">
            <v>0.04</v>
          </cell>
          <cell r="P29">
            <v>0.04</v>
          </cell>
          <cell r="Q29">
            <v>0.11</v>
          </cell>
          <cell r="R29">
            <v>0.04</v>
          </cell>
          <cell r="S29">
            <v>1</v>
          </cell>
          <cell r="T29">
            <v>-1.56</v>
          </cell>
          <cell r="U29">
            <v>1.6</v>
          </cell>
          <cell r="V29">
            <v>4.97</v>
          </cell>
          <cell r="W29">
            <v>3.72</v>
          </cell>
          <cell r="X29">
            <v>1.61</v>
          </cell>
          <cell r="Y29">
            <v>0.42</v>
          </cell>
          <cell r="Z29">
            <v>0.1</v>
          </cell>
          <cell r="AA29">
            <v>0.18</v>
          </cell>
          <cell r="AB29">
            <v>0.05</v>
          </cell>
          <cell r="AC29">
            <v>0.48</v>
          </cell>
          <cell r="AD29">
            <v>-1.6</v>
          </cell>
          <cell r="AE29">
            <v>1.61</v>
          </cell>
          <cell r="AF29">
            <v>4.42</v>
          </cell>
          <cell r="AG29">
            <v>3.96</v>
          </cell>
          <cell r="AH29">
            <v>1.6</v>
          </cell>
          <cell r="AI29">
            <v>0.22</v>
          </cell>
          <cell r="AJ29">
            <v>0.34</v>
          </cell>
          <cell r="AK29">
            <v>0.27</v>
          </cell>
          <cell r="AL29">
            <v>0.08</v>
          </cell>
          <cell r="AM29">
            <v>0.96</v>
          </cell>
          <cell r="AN29">
            <v>-1.54</v>
          </cell>
          <cell r="AO29">
            <v>1.6</v>
          </cell>
          <cell r="AW29">
            <v>3.03</v>
          </cell>
          <cell r="AX29">
            <v>3.84</v>
          </cell>
          <cell r="AY29">
            <v>1.61</v>
          </cell>
          <cell r="AZ29">
            <v>0.53</v>
          </cell>
          <cell r="BA29">
            <v>0.31</v>
          </cell>
          <cell r="BB29">
            <v>0.02</v>
          </cell>
          <cell r="BC29">
            <v>0.01</v>
          </cell>
          <cell r="BD29">
            <v>1.29</v>
          </cell>
          <cell r="BE29">
            <v>-1.57</v>
          </cell>
          <cell r="BF29">
            <v>1.6</v>
          </cell>
          <cell r="BG29">
            <v>8.0400270000000003</v>
          </cell>
          <cell r="BH29">
            <v>2.0910069999999998</v>
          </cell>
          <cell r="BI29">
            <v>1.6120049999999999</v>
          </cell>
          <cell r="BJ29">
            <v>0.1042</v>
          </cell>
          <cell r="BK29">
            <v>0.1036</v>
          </cell>
          <cell r="BL29">
            <v>0.12620000000000001</v>
          </cell>
          <cell r="BM29">
            <v>2.75E-2</v>
          </cell>
          <cell r="BN29">
            <v>0.56000000000000005</v>
          </cell>
          <cell r="BO29">
            <v>-1.5760000000000001</v>
          </cell>
          <cell r="BP29">
            <v>1.6</v>
          </cell>
          <cell r="BQ29">
            <v>9.15</v>
          </cell>
          <cell r="BR29">
            <v>3.26</v>
          </cell>
          <cell r="BS29">
            <v>1.61</v>
          </cell>
          <cell r="BT29">
            <v>0.47399999999999998</v>
          </cell>
          <cell r="BU29">
            <v>0.156</v>
          </cell>
          <cell r="BV29">
            <v>0.16500000000000001</v>
          </cell>
          <cell r="BW29">
            <v>3.0000000000000001E-3</v>
          </cell>
          <cell r="BX29">
            <v>7.6999999999999999E-2</v>
          </cell>
          <cell r="BY29">
            <v>-1.6</v>
          </cell>
          <cell r="BZ29">
            <v>1.6</v>
          </cell>
          <cell r="CA29">
            <v>5.77</v>
          </cell>
          <cell r="CB29">
            <v>2.6669999999999998</v>
          </cell>
          <cell r="CC29">
            <v>1.6120000000000001</v>
          </cell>
          <cell r="CD29">
            <v>8.43E-2</v>
          </cell>
          <cell r="CE29">
            <v>7.8799999999999995E-2</v>
          </cell>
          <cell r="CF29">
            <v>1.4200000000000001E-2</v>
          </cell>
          <cell r="CG29">
            <v>1.34E-2</v>
          </cell>
          <cell r="CH29">
            <v>0.54</v>
          </cell>
          <cell r="CI29">
            <v>-1.585</v>
          </cell>
          <cell r="CJ29">
            <v>1.6</v>
          </cell>
          <cell r="CK29">
            <v>5.82</v>
          </cell>
          <cell r="CL29">
            <v>9.33</v>
          </cell>
          <cell r="CM29">
            <v>1.61</v>
          </cell>
          <cell r="CN29">
            <v>0.99</v>
          </cell>
          <cell r="CO29">
            <v>0.85</v>
          </cell>
          <cell r="CP29">
            <v>0.5</v>
          </cell>
          <cell r="CQ29">
            <v>0.25</v>
          </cell>
          <cell r="CR29">
            <v>0.63</v>
          </cell>
          <cell r="CS29">
            <v>-1.41</v>
          </cell>
          <cell r="CT29">
            <v>1.6</v>
          </cell>
          <cell r="CU29">
            <v>5.55</v>
          </cell>
          <cell r="CV29">
            <v>3.38</v>
          </cell>
          <cell r="CW29">
            <v>1.61</v>
          </cell>
          <cell r="CX29">
            <v>4116478.59</v>
          </cell>
          <cell r="CY29">
            <v>12176603.029999999</v>
          </cell>
          <cell r="CZ29">
            <v>0.32</v>
          </cell>
          <cell r="DA29">
            <v>2630293.7999999998</v>
          </cell>
          <cell r="DB29">
            <v>0.16</v>
          </cell>
          <cell r="DC29">
            <v>2859995.85</v>
          </cell>
          <cell r="DD29">
            <v>0.11</v>
          </cell>
          <cell r="DE29">
            <v>1755019.48</v>
          </cell>
          <cell r="DF29">
            <v>0.01</v>
          </cell>
          <cell r="DG29">
            <v>4650021.68</v>
          </cell>
          <cell r="DH29">
            <v>0.55000000000000004</v>
          </cell>
          <cell r="DI29">
            <v>-1.59</v>
          </cell>
          <cell r="DJ29">
            <v>1.61</v>
          </cell>
          <cell r="DK29">
            <v>15262705.74</v>
          </cell>
        </row>
        <row r="30">
          <cell r="A30" t="str">
            <v>2022-02</v>
          </cell>
          <cell r="B30">
            <v>5.0999999999999996</v>
          </cell>
          <cell r="C30">
            <v>3.39</v>
          </cell>
          <cell r="D30">
            <v>1.6</v>
          </cell>
          <cell r="E30">
            <v>0.4</v>
          </cell>
          <cell r="F30">
            <v>0.23</v>
          </cell>
          <cell r="G30">
            <v>0.03</v>
          </cell>
          <cell r="H30">
            <v>0.01</v>
          </cell>
          <cell r="I30">
            <v>0.44</v>
          </cell>
          <cell r="J30">
            <v>-1.59</v>
          </cell>
          <cell r="K30">
            <v>1.6</v>
          </cell>
          <cell r="L30">
            <v>4.8</v>
          </cell>
          <cell r="M30">
            <v>2.2107000000000001</v>
          </cell>
          <cell r="N30">
            <v>1.6</v>
          </cell>
          <cell r="O30">
            <v>0.04</v>
          </cell>
          <cell r="P30">
            <v>0.06</v>
          </cell>
          <cell r="Q30">
            <v>0.12</v>
          </cell>
          <cell r="R30">
            <v>0.05</v>
          </cell>
          <cell r="S30">
            <v>1.5</v>
          </cell>
          <cell r="T30">
            <v>-1.55</v>
          </cell>
          <cell r="U30">
            <v>1.6</v>
          </cell>
          <cell r="V30">
            <v>5.03</v>
          </cell>
          <cell r="W30">
            <v>3.56</v>
          </cell>
          <cell r="X30">
            <v>1.61</v>
          </cell>
          <cell r="Y30">
            <v>0.59</v>
          </cell>
          <cell r="Z30">
            <v>0.11</v>
          </cell>
          <cell r="AA30">
            <v>0.28000000000000003</v>
          </cell>
          <cell r="AB30">
            <v>0.05</v>
          </cell>
          <cell r="AC30">
            <v>0.47</v>
          </cell>
          <cell r="AD30">
            <v>-1.6</v>
          </cell>
          <cell r="AE30">
            <v>1.61</v>
          </cell>
          <cell r="AF30">
            <v>4.37</v>
          </cell>
          <cell r="AG30">
            <v>4.05</v>
          </cell>
          <cell r="AH30">
            <v>1.6</v>
          </cell>
          <cell r="AI30">
            <v>0.25</v>
          </cell>
          <cell r="AJ30">
            <v>0.38</v>
          </cell>
          <cell r="AK30">
            <v>0.32</v>
          </cell>
          <cell r="AL30">
            <v>0.1</v>
          </cell>
          <cell r="AM30">
            <v>0.99</v>
          </cell>
          <cell r="AN30">
            <v>-1.55</v>
          </cell>
          <cell r="AO30">
            <v>1.6</v>
          </cell>
          <cell r="AW30">
            <v>3.39</v>
          </cell>
          <cell r="AX30">
            <v>3.84</v>
          </cell>
          <cell r="AY30">
            <v>1.61</v>
          </cell>
          <cell r="AZ30">
            <v>0.64</v>
          </cell>
          <cell r="BA30">
            <v>0.4</v>
          </cell>
          <cell r="BB30">
            <v>0.02</v>
          </cell>
          <cell r="BC30">
            <v>0.01</v>
          </cell>
          <cell r="BD30">
            <v>1.3</v>
          </cell>
          <cell r="BE30">
            <v>-1.57</v>
          </cell>
          <cell r="BF30">
            <v>1.6</v>
          </cell>
          <cell r="BG30">
            <v>6.970027</v>
          </cell>
          <cell r="BH30">
            <v>2.322009</v>
          </cell>
          <cell r="BI30">
            <v>1.612006</v>
          </cell>
          <cell r="BJ30">
            <v>0.18179999999999999</v>
          </cell>
          <cell r="BK30">
            <v>0.1439</v>
          </cell>
          <cell r="BL30">
            <v>0.1681</v>
          </cell>
          <cell r="BM30">
            <v>2.9000000000000001E-2</v>
          </cell>
          <cell r="BN30">
            <v>0.56000000000000005</v>
          </cell>
          <cell r="BO30">
            <v>-1.579</v>
          </cell>
          <cell r="BP30">
            <v>1.6</v>
          </cell>
          <cell r="BQ30">
            <v>9.34</v>
          </cell>
          <cell r="BR30">
            <v>3.09</v>
          </cell>
          <cell r="BS30">
            <v>1.61</v>
          </cell>
          <cell r="BT30">
            <v>1.087</v>
          </cell>
          <cell r="BU30">
            <v>0.51900000000000002</v>
          </cell>
          <cell r="BV30">
            <v>0.24</v>
          </cell>
          <cell r="BW30">
            <v>8.9999999999999993E-3</v>
          </cell>
          <cell r="BX30">
            <v>7.0000000000000007E-2</v>
          </cell>
          <cell r="BY30">
            <v>-1.6</v>
          </cell>
          <cell r="BZ30">
            <v>1.6</v>
          </cell>
          <cell r="CA30">
            <v>6.21</v>
          </cell>
          <cell r="CB30">
            <v>2.5880000000000001</v>
          </cell>
          <cell r="CC30">
            <v>1.6120000000000001</v>
          </cell>
          <cell r="CD30">
            <v>8.0100000000000005E-2</v>
          </cell>
          <cell r="CE30">
            <v>8.0199999999999994E-2</v>
          </cell>
          <cell r="CF30">
            <v>1.3899999999999999E-2</v>
          </cell>
          <cell r="CG30">
            <v>1.04E-2</v>
          </cell>
          <cell r="CH30">
            <v>0.56000000000000005</v>
          </cell>
          <cell r="CI30">
            <v>-1.5880000000000001</v>
          </cell>
          <cell r="CJ30">
            <v>1.6</v>
          </cell>
          <cell r="CK30">
            <v>5.66</v>
          </cell>
          <cell r="CL30">
            <v>9.23</v>
          </cell>
          <cell r="CM30">
            <v>1.61</v>
          </cell>
          <cell r="CN30">
            <v>0.98</v>
          </cell>
          <cell r="CO30">
            <v>0.81</v>
          </cell>
          <cell r="CP30">
            <v>0.5</v>
          </cell>
          <cell r="CQ30">
            <v>0.27</v>
          </cell>
          <cell r="CR30">
            <v>0.49</v>
          </cell>
          <cell r="CS30">
            <v>-1.43</v>
          </cell>
          <cell r="CT30">
            <v>1.6</v>
          </cell>
          <cell r="CU30">
            <v>5.47</v>
          </cell>
          <cell r="CV30">
            <v>3.31</v>
          </cell>
          <cell r="CW30">
            <v>1.61</v>
          </cell>
          <cell r="CX30">
            <v>4260965.92</v>
          </cell>
          <cell r="CY30">
            <v>11602304.560000001</v>
          </cell>
          <cell r="CZ30">
            <v>0.37</v>
          </cell>
          <cell r="DA30">
            <v>2761592.29</v>
          </cell>
          <cell r="DB30">
            <v>0.18</v>
          </cell>
          <cell r="DC30">
            <v>2935812.4</v>
          </cell>
          <cell r="DD30">
            <v>0.16</v>
          </cell>
          <cell r="DE30">
            <v>1860670.13</v>
          </cell>
          <cell r="DF30">
            <v>0.02</v>
          </cell>
          <cell r="DG30">
            <v>3726973.29</v>
          </cell>
          <cell r="DH30">
            <v>0.56000000000000005</v>
          </cell>
          <cell r="DI30">
            <v>-1.59</v>
          </cell>
          <cell r="DJ30">
            <v>1.6</v>
          </cell>
          <cell r="DK30">
            <v>12392074.07</v>
          </cell>
        </row>
        <row r="31">
          <cell r="A31" t="str">
            <v>2022-03</v>
          </cell>
          <cell r="B31">
            <v>5.14</v>
          </cell>
          <cell r="C31">
            <v>3.42</v>
          </cell>
          <cell r="D31">
            <v>1.6</v>
          </cell>
          <cell r="E31">
            <v>0.55000000000000004</v>
          </cell>
          <cell r="F31">
            <v>0.35</v>
          </cell>
          <cell r="G31">
            <v>0.03</v>
          </cell>
          <cell r="H31">
            <v>0.01</v>
          </cell>
          <cell r="I31">
            <v>0.35</v>
          </cell>
          <cell r="J31">
            <v>-1.59</v>
          </cell>
          <cell r="K31">
            <v>1.6</v>
          </cell>
          <cell r="L31">
            <v>5</v>
          </cell>
          <cell r="M31">
            <v>2.06</v>
          </cell>
          <cell r="N31">
            <v>1.6</v>
          </cell>
          <cell r="O31">
            <v>0.04</v>
          </cell>
          <cell r="P31">
            <v>0.06</v>
          </cell>
          <cell r="Q31">
            <v>0.14000000000000001</v>
          </cell>
          <cell r="R31">
            <v>0.04</v>
          </cell>
          <cell r="S31">
            <v>2</v>
          </cell>
          <cell r="T31">
            <v>-1.55</v>
          </cell>
          <cell r="U31">
            <v>1.6</v>
          </cell>
          <cell r="V31">
            <v>5.03</v>
          </cell>
          <cell r="W31">
            <v>3.75</v>
          </cell>
          <cell r="X31">
            <v>1.61</v>
          </cell>
          <cell r="Y31">
            <v>0.98</v>
          </cell>
          <cell r="Z31">
            <v>0.17</v>
          </cell>
          <cell r="AA31">
            <v>0.41</v>
          </cell>
          <cell r="AB31">
            <v>0.08</v>
          </cell>
          <cell r="AC31">
            <v>0.46</v>
          </cell>
          <cell r="AD31">
            <v>-1.6</v>
          </cell>
          <cell r="AE31">
            <v>1.61</v>
          </cell>
          <cell r="AF31">
            <v>4.37</v>
          </cell>
          <cell r="AG31">
            <v>4.05</v>
          </cell>
          <cell r="AH31">
            <v>1.6</v>
          </cell>
          <cell r="AI31">
            <v>0.25</v>
          </cell>
          <cell r="AJ31">
            <v>0.38</v>
          </cell>
          <cell r="AK31">
            <v>0.32</v>
          </cell>
          <cell r="AL31">
            <v>0.1</v>
          </cell>
          <cell r="AM31">
            <v>0.99</v>
          </cell>
          <cell r="AN31">
            <v>-1.55</v>
          </cell>
          <cell r="AO31">
            <v>1.6</v>
          </cell>
          <cell r="AW31">
            <v>3.5</v>
          </cell>
          <cell r="AX31">
            <v>3.69</v>
          </cell>
          <cell r="AY31">
            <v>1.61</v>
          </cell>
          <cell r="AZ31">
            <v>1.06</v>
          </cell>
          <cell r="BA31">
            <v>0.55000000000000004</v>
          </cell>
          <cell r="BB31">
            <v>0.11</v>
          </cell>
          <cell r="BC31">
            <v>0.01</v>
          </cell>
          <cell r="BD31">
            <v>1.23</v>
          </cell>
          <cell r="BE31">
            <v>-1.56</v>
          </cell>
          <cell r="BF31">
            <v>1.6</v>
          </cell>
          <cell r="BG31">
            <v>6.770022</v>
          </cell>
          <cell r="BH31">
            <v>2.3240069999999999</v>
          </cell>
          <cell r="BI31">
            <v>1.6120049999999999</v>
          </cell>
          <cell r="BJ31">
            <v>0.18</v>
          </cell>
          <cell r="BK31">
            <v>0.26779999999999998</v>
          </cell>
          <cell r="BL31">
            <v>0.21360000000000001</v>
          </cell>
          <cell r="BM31">
            <v>2.2100000000000002E-2</v>
          </cell>
          <cell r="BN31">
            <v>0.57999999999999996</v>
          </cell>
          <cell r="BO31">
            <v>-1.5760000000000001</v>
          </cell>
          <cell r="BP31">
            <v>1.6</v>
          </cell>
          <cell r="BQ31">
            <v>9.26</v>
          </cell>
          <cell r="BR31">
            <v>3.02</v>
          </cell>
          <cell r="BS31">
            <v>1.61</v>
          </cell>
          <cell r="BT31">
            <v>1.4019999999999999</v>
          </cell>
          <cell r="BU31">
            <v>0.67800000000000005</v>
          </cell>
          <cell r="BV31">
            <v>0.20899999999999999</v>
          </cell>
          <cell r="BW31">
            <v>8.9999999999999993E-3</v>
          </cell>
          <cell r="BX31">
            <v>6.9000000000000006E-2</v>
          </cell>
          <cell r="BY31">
            <v>-1.599</v>
          </cell>
          <cell r="BZ31">
            <v>1.6</v>
          </cell>
          <cell r="CA31">
            <v>6.09</v>
          </cell>
          <cell r="CB31">
            <v>2.468</v>
          </cell>
          <cell r="CC31">
            <v>1.6120000000000001</v>
          </cell>
          <cell r="CD31">
            <v>7.4099999999999999E-2</v>
          </cell>
          <cell r="CE31">
            <v>2.4500000000000001E-2</v>
          </cell>
          <cell r="CF31">
            <v>1.29E-2</v>
          </cell>
          <cell r="CG31">
            <v>1.04E-2</v>
          </cell>
          <cell r="CH31">
            <v>0.56999999999999995</v>
          </cell>
          <cell r="CI31">
            <v>-1.587</v>
          </cell>
          <cell r="CJ31">
            <v>1.6</v>
          </cell>
          <cell r="CK31">
            <v>5.74</v>
          </cell>
          <cell r="CL31">
            <v>9.17</v>
          </cell>
          <cell r="CM31">
            <v>1.61</v>
          </cell>
          <cell r="CN31">
            <v>1.39</v>
          </cell>
          <cell r="CO31">
            <v>0.99</v>
          </cell>
          <cell r="CP31">
            <v>0.5</v>
          </cell>
          <cell r="CQ31">
            <v>0.25</v>
          </cell>
          <cell r="CR31">
            <v>1.05</v>
          </cell>
          <cell r="CS31">
            <v>-1.25</v>
          </cell>
          <cell r="CT31">
            <v>1.6</v>
          </cell>
          <cell r="CU31">
            <v>5.49</v>
          </cell>
          <cell r="CV31">
            <v>3.32</v>
          </cell>
          <cell r="CW31">
            <v>1.61</v>
          </cell>
          <cell r="CX31">
            <v>4661943.95</v>
          </cell>
          <cell r="CY31">
            <v>11735379.17</v>
          </cell>
          <cell r="CZ31">
            <v>0.52</v>
          </cell>
          <cell r="DA31">
            <v>3808606.42</v>
          </cell>
          <cell r="DB31">
            <v>0.28999999999999998</v>
          </cell>
          <cell r="DC31">
            <v>2290067.7599999998</v>
          </cell>
          <cell r="DD31">
            <v>0.21</v>
          </cell>
          <cell r="DE31">
            <v>1708089.73</v>
          </cell>
          <cell r="DF31">
            <v>0.03</v>
          </cell>
          <cell r="DG31">
            <v>3600290.45</v>
          </cell>
          <cell r="DH31">
            <v>0.54</v>
          </cell>
          <cell r="DI31">
            <v>-1.59</v>
          </cell>
          <cell r="DJ31">
            <v>1.6</v>
          </cell>
          <cell r="DK31">
            <v>12246383.380000001</v>
          </cell>
        </row>
        <row r="32">
          <cell r="A32" t="str">
            <v>2022-04</v>
          </cell>
          <cell r="B32">
            <v>5.1100000000000003</v>
          </cell>
          <cell r="C32">
            <v>3.51</v>
          </cell>
          <cell r="D32">
            <v>1.71</v>
          </cell>
          <cell r="E32">
            <v>0.8</v>
          </cell>
          <cell r="F32">
            <v>0.44</v>
          </cell>
          <cell r="G32">
            <v>0.1</v>
          </cell>
          <cell r="H32">
            <v>0.03</v>
          </cell>
          <cell r="I32">
            <v>0.33</v>
          </cell>
          <cell r="J32">
            <v>-1.67</v>
          </cell>
          <cell r="K32">
            <v>1.7</v>
          </cell>
          <cell r="L32">
            <v>4.9000000000000004</v>
          </cell>
          <cell r="M32">
            <v>2.2587000000000002</v>
          </cell>
          <cell r="N32">
            <v>1.7138</v>
          </cell>
          <cell r="O32">
            <v>0.06</v>
          </cell>
          <cell r="P32">
            <v>0.1</v>
          </cell>
          <cell r="Q32">
            <v>0.24</v>
          </cell>
          <cell r="R32">
            <v>0.06</v>
          </cell>
          <cell r="S32">
            <v>1.3</v>
          </cell>
          <cell r="T32">
            <v>-1.62</v>
          </cell>
          <cell r="U32">
            <v>1.7</v>
          </cell>
          <cell r="V32">
            <v>5.01</v>
          </cell>
          <cell r="W32">
            <v>3.86</v>
          </cell>
          <cell r="X32">
            <v>1.72</v>
          </cell>
          <cell r="Y32">
            <v>1.1100000000000001</v>
          </cell>
          <cell r="Z32">
            <v>0.31</v>
          </cell>
          <cell r="AA32">
            <v>0.49</v>
          </cell>
          <cell r="AB32">
            <v>0.13</v>
          </cell>
          <cell r="AC32">
            <v>0.38</v>
          </cell>
          <cell r="AD32">
            <v>-1.69</v>
          </cell>
          <cell r="AE32">
            <v>1.74</v>
          </cell>
          <cell r="AF32">
            <v>4.28</v>
          </cell>
          <cell r="AG32">
            <v>4.25</v>
          </cell>
          <cell r="AH32">
            <v>1.72</v>
          </cell>
          <cell r="AI32">
            <v>0.36</v>
          </cell>
          <cell r="AJ32">
            <v>0.77</v>
          </cell>
          <cell r="AK32">
            <v>0.61</v>
          </cell>
          <cell r="AL32">
            <v>0.2</v>
          </cell>
          <cell r="AM32">
            <v>0.95</v>
          </cell>
          <cell r="AN32">
            <v>-1.63</v>
          </cell>
          <cell r="AO32">
            <v>1.72</v>
          </cell>
          <cell r="AW32">
            <v>3.29</v>
          </cell>
          <cell r="AX32">
            <v>3.89</v>
          </cell>
          <cell r="AY32">
            <v>1.7</v>
          </cell>
          <cell r="AZ32">
            <v>1.17</v>
          </cell>
          <cell r="BA32">
            <v>0.35</v>
          </cell>
          <cell r="BB32">
            <v>0.11</v>
          </cell>
          <cell r="BC32">
            <v>0.02</v>
          </cell>
          <cell r="BD32">
            <v>1.39</v>
          </cell>
          <cell r="BE32">
            <v>-1.55</v>
          </cell>
          <cell r="BF32">
            <v>1.75</v>
          </cell>
          <cell r="BG32">
            <v>6.0500499999999997</v>
          </cell>
          <cell r="BH32">
            <v>2.4400200000000001</v>
          </cell>
          <cell r="BI32">
            <v>1.8630150000000001</v>
          </cell>
          <cell r="BJ32">
            <v>0.2888</v>
          </cell>
          <cell r="BK32">
            <v>0.6028</v>
          </cell>
          <cell r="BL32">
            <v>0.35720000000000002</v>
          </cell>
          <cell r="BM32">
            <v>0.13039999999999999</v>
          </cell>
          <cell r="BN32">
            <v>0.55000000000000004</v>
          </cell>
          <cell r="BO32">
            <v>-1.677</v>
          </cell>
          <cell r="BP32">
            <v>1.8480000000000001</v>
          </cell>
          <cell r="BQ32">
            <v>8.98</v>
          </cell>
          <cell r="BR32">
            <v>3.12</v>
          </cell>
          <cell r="BS32">
            <v>1.72</v>
          </cell>
          <cell r="BT32">
            <v>1.337</v>
          </cell>
          <cell r="BU32">
            <v>0.71899999999999997</v>
          </cell>
          <cell r="BV32">
            <v>0.26200000000000001</v>
          </cell>
          <cell r="BW32">
            <v>1.7000000000000001E-2</v>
          </cell>
          <cell r="BX32">
            <v>7.5999999999999998E-2</v>
          </cell>
          <cell r="BY32">
            <v>-1.6719999999999999</v>
          </cell>
          <cell r="BZ32">
            <v>1.6850000000000001</v>
          </cell>
          <cell r="CA32">
            <v>6.02</v>
          </cell>
          <cell r="CB32">
            <v>2.2469999999999999</v>
          </cell>
          <cell r="CC32">
            <v>1.8660000000000001</v>
          </cell>
          <cell r="CD32">
            <v>0.14380000000000001</v>
          </cell>
          <cell r="CE32">
            <v>5.8500000000000003E-2</v>
          </cell>
          <cell r="CF32">
            <v>0.30730000000000002</v>
          </cell>
          <cell r="CG32">
            <v>3.6200000000000003E-2</v>
          </cell>
          <cell r="CH32">
            <v>0.55000000000000004</v>
          </cell>
          <cell r="CI32">
            <v>-1.6990000000000001</v>
          </cell>
          <cell r="CJ32">
            <v>1.849</v>
          </cell>
          <cell r="CK32">
            <v>5.74</v>
          </cell>
          <cell r="CL32">
            <v>9.3000000000000007</v>
          </cell>
          <cell r="CM32">
            <v>1.65</v>
          </cell>
          <cell r="CN32">
            <v>1.48</v>
          </cell>
          <cell r="CO32">
            <v>1.1599999999999999</v>
          </cell>
          <cell r="CP32">
            <v>0.62</v>
          </cell>
          <cell r="CQ32">
            <v>0.32</v>
          </cell>
          <cell r="CR32">
            <v>1.41</v>
          </cell>
          <cell r="CS32">
            <v>-1.1499999999999999</v>
          </cell>
          <cell r="CT32">
            <v>1.85</v>
          </cell>
          <cell r="CU32">
            <v>5.34</v>
          </cell>
          <cell r="CV32">
            <v>3.45</v>
          </cell>
          <cell r="CW32">
            <v>1.73</v>
          </cell>
          <cell r="CX32">
            <v>3822692.36</v>
          </cell>
          <cell r="CY32">
            <v>10339797.970000001</v>
          </cell>
          <cell r="CZ32">
            <v>0.55000000000000004</v>
          </cell>
          <cell r="DA32">
            <v>3013975.75</v>
          </cell>
          <cell r="DB32">
            <v>0.37</v>
          </cell>
          <cell r="DC32">
            <v>2139219.13</v>
          </cell>
          <cell r="DD32">
            <v>0.27</v>
          </cell>
          <cell r="DE32">
            <v>1318037.22</v>
          </cell>
          <cell r="DF32">
            <v>0.06</v>
          </cell>
          <cell r="DG32">
            <v>3337484.34</v>
          </cell>
          <cell r="DH32">
            <v>0.53</v>
          </cell>
          <cell r="DI32">
            <v>-1.66</v>
          </cell>
          <cell r="DJ32">
            <v>1.75</v>
          </cell>
          <cell r="DK32">
            <v>10600575.119999999</v>
          </cell>
        </row>
        <row r="33">
          <cell r="A33" t="str">
            <v>2022-05</v>
          </cell>
          <cell r="B33">
            <v>5.27</v>
          </cell>
          <cell r="C33">
            <v>3.53</v>
          </cell>
          <cell r="D33">
            <v>1.91</v>
          </cell>
          <cell r="E33">
            <v>1.41</v>
          </cell>
          <cell r="F33">
            <v>0.63</v>
          </cell>
          <cell r="G33">
            <v>0.34</v>
          </cell>
          <cell r="H33">
            <v>0.06</v>
          </cell>
          <cell r="I33">
            <v>0.38</v>
          </cell>
          <cell r="J33">
            <v>-1.84</v>
          </cell>
          <cell r="K33">
            <v>1.9</v>
          </cell>
          <cell r="L33">
            <v>5</v>
          </cell>
          <cell r="M33">
            <v>2.1899000000000002</v>
          </cell>
          <cell r="N33">
            <v>1.9068000000000001</v>
          </cell>
          <cell r="O33">
            <v>0.14000000000000001</v>
          </cell>
          <cell r="P33">
            <v>0.17</v>
          </cell>
          <cell r="Q33">
            <v>0.44</v>
          </cell>
          <cell r="R33">
            <v>0.16</v>
          </cell>
          <cell r="S33">
            <v>1.3</v>
          </cell>
          <cell r="T33">
            <v>-1.7</v>
          </cell>
          <cell r="U33">
            <v>1.91</v>
          </cell>
          <cell r="V33">
            <v>5.09</v>
          </cell>
          <cell r="W33">
            <v>3.91</v>
          </cell>
          <cell r="X33">
            <v>1.92</v>
          </cell>
          <cell r="Y33">
            <v>1.1499999999999999</v>
          </cell>
          <cell r="Z33">
            <v>0.32</v>
          </cell>
          <cell r="AA33">
            <v>0.6</v>
          </cell>
          <cell r="AB33">
            <v>0.24</v>
          </cell>
          <cell r="AC33">
            <v>0.26</v>
          </cell>
          <cell r="AD33">
            <v>-1.87</v>
          </cell>
          <cell r="AE33">
            <v>1.93</v>
          </cell>
          <cell r="AF33">
            <v>4.3099999999999996</v>
          </cell>
          <cell r="AG33">
            <v>4.26</v>
          </cell>
          <cell r="AH33">
            <v>1.9</v>
          </cell>
          <cell r="AI33">
            <v>0.59</v>
          </cell>
          <cell r="AJ33">
            <v>1.2</v>
          </cell>
          <cell r="AK33">
            <v>0.98</v>
          </cell>
          <cell r="AL33">
            <v>0.45</v>
          </cell>
          <cell r="AM33">
            <v>0.97</v>
          </cell>
          <cell r="AN33">
            <v>-1.72</v>
          </cell>
          <cell r="AO33">
            <v>1.87</v>
          </cell>
          <cell r="AW33">
            <v>3.51</v>
          </cell>
          <cell r="AX33">
            <v>4.03</v>
          </cell>
          <cell r="AY33">
            <v>1.92</v>
          </cell>
          <cell r="AZ33">
            <v>1.23</v>
          </cell>
          <cell r="BA33">
            <v>0.38</v>
          </cell>
          <cell r="BB33">
            <v>0.16</v>
          </cell>
          <cell r="BC33">
            <v>0.04</v>
          </cell>
          <cell r="BD33">
            <v>1.38</v>
          </cell>
          <cell r="BE33">
            <v>-1.61</v>
          </cell>
          <cell r="BF33">
            <v>1.95</v>
          </cell>
          <cell r="BG33">
            <v>6.1100399999999997</v>
          </cell>
          <cell r="BH33">
            <v>2.3970159999999998</v>
          </cell>
          <cell r="BI33">
            <v>2.273015</v>
          </cell>
          <cell r="BJ33">
            <v>0.51139999999999997</v>
          </cell>
          <cell r="BK33">
            <v>0.63019999999999998</v>
          </cell>
          <cell r="BL33">
            <v>0.70899999999999996</v>
          </cell>
          <cell r="BM33">
            <v>0.2424</v>
          </cell>
          <cell r="BN33">
            <v>0.56000000000000005</v>
          </cell>
          <cell r="BO33">
            <v>-1.843</v>
          </cell>
          <cell r="BP33">
            <v>2.2429999999999999</v>
          </cell>
          <cell r="BQ33">
            <v>9.0500000000000007</v>
          </cell>
          <cell r="BR33">
            <v>2.87</v>
          </cell>
          <cell r="BS33">
            <v>1.92</v>
          </cell>
          <cell r="BT33">
            <v>1.91</v>
          </cell>
          <cell r="BU33">
            <v>0.65100000000000002</v>
          </cell>
          <cell r="BV33">
            <v>0.42399999999999999</v>
          </cell>
          <cell r="BW33">
            <v>3.3000000000000002E-2</v>
          </cell>
          <cell r="BX33">
            <v>8.1000000000000003E-2</v>
          </cell>
          <cell r="BY33">
            <v>-1.849</v>
          </cell>
          <cell r="BZ33">
            <v>1.903</v>
          </cell>
          <cell r="CA33">
            <v>6.18</v>
          </cell>
          <cell r="CB33">
            <v>2.2709999999999999</v>
          </cell>
          <cell r="CC33">
            <v>2.2730000000000001</v>
          </cell>
          <cell r="CD33">
            <v>0.23169999999999999</v>
          </cell>
          <cell r="CE33">
            <v>0.60729999999999995</v>
          </cell>
          <cell r="CF33">
            <v>0.2084</v>
          </cell>
          <cell r="CG33">
            <v>7.5899999999999995E-2</v>
          </cell>
          <cell r="CH33">
            <v>0.55000000000000004</v>
          </cell>
          <cell r="CI33">
            <v>-1.8620000000000001</v>
          </cell>
          <cell r="CJ33">
            <v>2.246</v>
          </cell>
          <cell r="CK33">
            <v>5.96</v>
          </cell>
          <cell r="CL33">
            <v>9.5</v>
          </cell>
          <cell r="CM33">
            <v>1.93</v>
          </cell>
          <cell r="CN33">
            <v>0</v>
          </cell>
          <cell r="CO33">
            <v>1.8</v>
          </cell>
          <cell r="CP33">
            <v>0.92</v>
          </cell>
          <cell r="CQ33">
            <v>0.5</v>
          </cell>
          <cell r="CR33">
            <v>0.9</v>
          </cell>
          <cell r="CS33">
            <v>-1.19</v>
          </cell>
          <cell r="CT33">
            <v>2.25</v>
          </cell>
          <cell r="CU33">
            <v>5.41</v>
          </cell>
          <cell r="CV33">
            <v>3.46</v>
          </cell>
          <cell r="CW33">
            <v>1.96</v>
          </cell>
          <cell r="CX33">
            <v>4817538.51</v>
          </cell>
          <cell r="CY33">
            <v>16809831.329999998</v>
          </cell>
          <cell r="CZ33">
            <v>0.72</v>
          </cell>
          <cell r="DA33">
            <v>4637694.83</v>
          </cell>
          <cell r="DB33">
            <v>0.45</v>
          </cell>
          <cell r="DC33">
            <v>2885959.29</v>
          </cell>
          <cell r="DD33">
            <v>0.49</v>
          </cell>
          <cell r="DE33">
            <v>2265103.5499999998</v>
          </cell>
          <cell r="DF33">
            <v>0.1</v>
          </cell>
          <cell r="DG33">
            <v>6181538.0300000003</v>
          </cell>
          <cell r="DH33">
            <v>0.46</v>
          </cell>
          <cell r="DI33">
            <v>-1.83</v>
          </cell>
          <cell r="DJ33">
            <v>1.97</v>
          </cell>
          <cell r="DK33">
            <v>14789445.75</v>
          </cell>
        </row>
        <row r="34">
          <cell r="A34" t="str">
            <v>2022-06</v>
          </cell>
          <cell r="B34">
            <v>5.3</v>
          </cell>
          <cell r="C34">
            <v>3.63</v>
          </cell>
          <cell r="D34">
            <v>2.25</v>
          </cell>
          <cell r="E34">
            <v>2.06</v>
          </cell>
          <cell r="F34">
            <v>1.1200000000000001</v>
          </cell>
          <cell r="G34">
            <v>0.97</v>
          </cell>
          <cell r="H34">
            <v>0.14000000000000001</v>
          </cell>
          <cell r="I34">
            <v>0.41</v>
          </cell>
          <cell r="J34">
            <v>-2.11</v>
          </cell>
          <cell r="K34">
            <v>2.25</v>
          </cell>
          <cell r="L34">
            <v>5.0999999999999996</v>
          </cell>
          <cell r="M34">
            <v>2.1848999999999998</v>
          </cell>
          <cell r="N34">
            <v>2.25</v>
          </cell>
          <cell r="O34">
            <v>0.31</v>
          </cell>
          <cell r="P34">
            <v>0.28999999999999998</v>
          </cell>
          <cell r="Q34">
            <v>0.9</v>
          </cell>
          <cell r="R34">
            <v>0.31</v>
          </cell>
          <cell r="S34">
            <v>0.7</v>
          </cell>
          <cell r="T34">
            <v>-1.9919</v>
          </cell>
          <cell r="U34">
            <v>2.3589000000000002</v>
          </cell>
          <cell r="V34">
            <v>5.09</v>
          </cell>
          <cell r="W34">
            <v>3.92</v>
          </cell>
          <cell r="X34">
            <v>2.27</v>
          </cell>
          <cell r="Y34">
            <v>1.73</v>
          </cell>
          <cell r="Z34">
            <v>0.45</v>
          </cell>
          <cell r="AA34">
            <v>0.92</v>
          </cell>
          <cell r="AB34">
            <v>0.32</v>
          </cell>
          <cell r="AC34">
            <v>0.28999999999999998</v>
          </cell>
          <cell r="AD34">
            <v>-2.0699999999999998</v>
          </cell>
          <cell r="AE34">
            <v>2.27</v>
          </cell>
          <cell r="AF34">
            <v>4.28</v>
          </cell>
          <cell r="AG34">
            <v>4.17</v>
          </cell>
          <cell r="AH34">
            <v>2.25</v>
          </cell>
          <cell r="AI34">
            <v>0.61</v>
          </cell>
          <cell r="AJ34">
            <v>1.92</v>
          </cell>
          <cell r="AK34">
            <v>1.33</v>
          </cell>
          <cell r="AL34">
            <v>0.61</v>
          </cell>
          <cell r="AM34">
            <v>2.09</v>
          </cell>
          <cell r="AN34">
            <v>-1.89</v>
          </cell>
          <cell r="AO34">
            <v>2.25</v>
          </cell>
          <cell r="AP34">
            <v>2.2304110000000001</v>
          </cell>
          <cell r="AQ34">
            <v>1.54</v>
          </cell>
          <cell r="AR34">
            <v>2.25</v>
          </cell>
          <cell r="AS34">
            <v>0</v>
          </cell>
          <cell r="AT34">
            <v>1.1580820000000001</v>
          </cell>
          <cell r="AU34">
            <v>-1.07</v>
          </cell>
          <cell r="AV34">
            <v>2.25</v>
          </cell>
          <cell r="AW34">
            <v>3.56</v>
          </cell>
          <cell r="AX34">
            <v>3.65</v>
          </cell>
          <cell r="AY34">
            <v>2.27</v>
          </cell>
          <cell r="AZ34">
            <v>1.72</v>
          </cell>
          <cell r="BA34">
            <v>1.8</v>
          </cell>
          <cell r="BB34">
            <v>0.48</v>
          </cell>
          <cell r="BC34">
            <v>7.0000000000000007E-2</v>
          </cell>
          <cell r="BD34">
            <v>1.45</v>
          </cell>
          <cell r="BE34">
            <v>-1.85</v>
          </cell>
          <cell r="BF34">
            <v>2.25</v>
          </cell>
          <cell r="BG34">
            <v>6.9000490000000001</v>
          </cell>
          <cell r="BH34">
            <v>2.3290160000000002</v>
          </cell>
          <cell r="BI34">
            <v>2.2730160000000001</v>
          </cell>
          <cell r="BJ34">
            <v>0.94410000000000005</v>
          </cell>
          <cell r="BK34">
            <v>1.4850000000000001</v>
          </cell>
          <cell r="BL34">
            <v>1.099</v>
          </cell>
          <cell r="BM34">
            <v>0.2651</v>
          </cell>
          <cell r="BN34">
            <v>0.56000000000000005</v>
          </cell>
          <cell r="BO34">
            <v>-2.069</v>
          </cell>
          <cell r="BP34">
            <v>2.25</v>
          </cell>
          <cell r="BQ34">
            <v>9.19</v>
          </cell>
          <cell r="BR34">
            <v>2.82</v>
          </cell>
          <cell r="BS34">
            <v>2.27</v>
          </cell>
          <cell r="BT34">
            <v>2.1389999999999998</v>
          </cell>
          <cell r="BU34">
            <v>0.95699999999999996</v>
          </cell>
          <cell r="BV34">
            <v>0.70299999999999996</v>
          </cell>
          <cell r="BW34">
            <v>5.2999999999999999E-2</v>
          </cell>
          <cell r="BX34">
            <v>7.1999999999999995E-2</v>
          </cell>
          <cell r="BY34">
            <v>-2.1019999999999999</v>
          </cell>
          <cell r="BZ34">
            <v>2.25</v>
          </cell>
          <cell r="CA34">
            <v>6.16</v>
          </cell>
          <cell r="CB34">
            <v>2.4119999999999999</v>
          </cell>
          <cell r="CC34">
            <v>2.2730000000000001</v>
          </cell>
          <cell r="CD34">
            <v>0.7329</v>
          </cell>
          <cell r="CE34">
            <v>0.24890000000000001</v>
          </cell>
          <cell r="CF34">
            <v>0.64129999999999998</v>
          </cell>
          <cell r="CG34">
            <v>0.13</v>
          </cell>
          <cell r="CH34">
            <v>0.6</v>
          </cell>
          <cell r="CI34">
            <v>-2.1389999999999998</v>
          </cell>
          <cell r="CJ34">
            <v>2.25</v>
          </cell>
          <cell r="CK34">
            <v>6.04</v>
          </cell>
          <cell r="CL34">
            <v>9.32</v>
          </cell>
          <cell r="CM34">
            <v>2.27</v>
          </cell>
          <cell r="CN34">
            <v>1.9</v>
          </cell>
          <cell r="CO34">
            <v>2</v>
          </cell>
          <cell r="CP34">
            <v>1.2</v>
          </cell>
          <cell r="CQ34">
            <v>0.65</v>
          </cell>
          <cell r="CR34">
            <v>1.1200000000000001</v>
          </cell>
          <cell r="CS34">
            <v>-1.48</v>
          </cell>
          <cell r="CT34">
            <v>2.25</v>
          </cell>
          <cell r="CU34">
            <v>5.5</v>
          </cell>
          <cell r="CV34">
            <v>3.48</v>
          </cell>
          <cell r="CW34">
            <v>2.2599999999999998</v>
          </cell>
          <cell r="CX34">
            <v>4843948.38</v>
          </cell>
          <cell r="CY34">
            <v>19309736.93</v>
          </cell>
          <cell r="CZ34">
            <v>1.1299999999999999</v>
          </cell>
          <cell r="DA34">
            <v>5810423.0099999998</v>
          </cell>
          <cell r="DB34">
            <v>0.77</v>
          </cell>
          <cell r="DC34">
            <v>3134986.93</v>
          </cell>
          <cell r="DD34">
            <v>0.93</v>
          </cell>
          <cell r="DE34">
            <v>3068605.3</v>
          </cell>
          <cell r="DF34">
            <v>0.17</v>
          </cell>
          <cell r="DG34">
            <v>6472486.3300000001</v>
          </cell>
          <cell r="DH34">
            <v>0.48</v>
          </cell>
          <cell r="DI34">
            <v>-2.0499999999999998</v>
          </cell>
          <cell r="DJ34">
            <v>2.2599999999999998</v>
          </cell>
          <cell r="DK34">
            <v>15871898.35</v>
          </cell>
        </row>
        <row r="35">
          <cell r="A35" t="str">
            <v>2022-07</v>
          </cell>
          <cell r="B35">
            <v>5.12</v>
          </cell>
          <cell r="C35">
            <v>3.85</v>
          </cell>
          <cell r="D35">
            <v>2.63</v>
          </cell>
          <cell r="E35">
            <v>1.83</v>
          </cell>
          <cell r="F35">
            <v>1.57</v>
          </cell>
          <cell r="G35">
            <v>1.27</v>
          </cell>
          <cell r="H35">
            <v>0.28000000000000003</v>
          </cell>
          <cell r="I35">
            <v>0.46</v>
          </cell>
          <cell r="J35">
            <v>-2.29</v>
          </cell>
          <cell r="K35">
            <v>2.63</v>
          </cell>
          <cell r="L35">
            <v>4.9000000000000004</v>
          </cell>
          <cell r="M35">
            <v>2.34</v>
          </cell>
          <cell r="N35">
            <v>2.64</v>
          </cell>
          <cell r="O35">
            <v>0.51</v>
          </cell>
          <cell r="P35">
            <v>0.33</v>
          </cell>
          <cell r="Q35">
            <v>1.1399999999999999</v>
          </cell>
          <cell r="R35">
            <v>0.42</v>
          </cell>
          <cell r="S35">
            <v>0.8</v>
          </cell>
          <cell r="T35">
            <v>-2.12</v>
          </cell>
          <cell r="U35">
            <v>2.59</v>
          </cell>
          <cell r="V35">
            <v>5.1100000000000003</v>
          </cell>
          <cell r="W35">
            <v>3.92</v>
          </cell>
          <cell r="X35">
            <v>2.68</v>
          </cell>
          <cell r="Y35">
            <v>2.11</v>
          </cell>
          <cell r="Z35">
            <v>0.64</v>
          </cell>
          <cell r="AA35">
            <v>1.31</v>
          </cell>
          <cell r="AB35">
            <v>0.44</v>
          </cell>
          <cell r="AC35">
            <v>0.24</v>
          </cell>
          <cell r="AD35">
            <v>-2.2599999999999998</v>
          </cell>
          <cell r="AE35">
            <v>2.66</v>
          </cell>
          <cell r="AF35">
            <v>4.0999999999999996</v>
          </cell>
          <cell r="AG35">
            <v>4.54</v>
          </cell>
          <cell r="AH35">
            <v>2.63</v>
          </cell>
          <cell r="AI35">
            <v>0.98</v>
          </cell>
          <cell r="AJ35">
            <v>2.2799999999999998</v>
          </cell>
          <cell r="AK35">
            <v>2.04</v>
          </cell>
          <cell r="AL35">
            <v>0.82</v>
          </cell>
          <cell r="AM35">
            <v>1.97</v>
          </cell>
          <cell r="AN35">
            <v>-1.97</v>
          </cell>
          <cell r="AO35">
            <v>2.64</v>
          </cell>
          <cell r="AP35">
            <v>4.30274</v>
          </cell>
          <cell r="AQ35">
            <v>1.45</v>
          </cell>
          <cell r="AR35">
            <v>2.75</v>
          </cell>
          <cell r="AS35">
            <v>0</v>
          </cell>
          <cell r="AT35">
            <v>1.24411</v>
          </cell>
          <cell r="AU35">
            <v>-1.1200000000000001</v>
          </cell>
          <cell r="AV35">
            <v>2.75</v>
          </cell>
          <cell r="AW35">
            <v>3.55</v>
          </cell>
          <cell r="AX35">
            <v>4.0599999999999996</v>
          </cell>
          <cell r="AY35">
            <v>2.65</v>
          </cell>
          <cell r="AZ35">
            <v>2.2200000000000002</v>
          </cell>
          <cell r="BA35">
            <v>2.0699999999999998</v>
          </cell>
          <cell r="BB35">
            <v>0.85</v>
          </cell>
          <cell r="BC35">
            <v>0.24</v>
          </cell>
          <cell r="BD35">
            <v>1.46</v>
          </cell>
          <cell r="BE35">
            <v>-1.9</v>
          </cell>
          <cell r="BF35">
            <v>2.64</v>
          </cell>
          <cell r="BG35">
            <v>5.8500430000000003</v>
          </cell>
          <cell r="BH35">
            <v>2.4520179999999998</v>
          </cell>
          <cell r="BI35">
            <v>2.7850199999999998</v>
          </cell>
          <cell r="BJ35">
            <v>1.1839999999999999</v>
          </cell>
          <cell r="BK35">
            <v>1.234</v>
          </cell>
          <cell r="BL35">
            <v>1.4350000000000001</v>
          </cell>
          <cell r="BM35">
            <v>0.49270000000000003</v>
          </cell>
          <cell r="BN35">
            <v>0.59</v>
          </cell>
          <cell r="BO35">
            <v>-2.2749999999999999</v>
          </cell>
          <cell r="BP35">
            <v>2.7480000000000002</v>
          </cell>
          <cell r="BQ35">
            <v>9.24</v>
          </cell>
          <cell r="BR35">
            <v>3</v>
          </cell>
          <cell r="BS35">
            <v>2.66</v>
          </cell>
          <cell r="BT35">
            <v>1.6639999999999999</v>
          </cell>
          <cell r="BU35">
            <v>1.2470000000000001</v>
          </cell>
          <cell r="BV35">
            <v>1.274</v>
          </cell>
          <cell r="BW35">
            <v>0.104</v>
          </cell>
          <cell r="BX35">
            <v>8.7999999999999995E-2</v>
          </cell>
          <cell r="BY35">
            <v>-2.3359999999999999</v>
          </cell>
          <cell r="BZ35">
            <v>2.5779999999999998</v>
          </cell>
          <cell r="CA35">
            <v>6.28</v>
          </cell>
          <cell r="CB35">
            <v>2.012</v>
          </cell>
          <cell r="CC35">
            <v>2.7850000000000001</v>
          </cell>
          <cell r="CD35">
            <v>0.97740000000000005</v>
          </cell>
          <cell r="CE35">
            <v>0.43819999999999998</v>
          </cell>
          <cell r="CF35">
            <v>0.89500000000000002</v>
          </cell>
          <cell r="CG35">
            <v>0.1467</v>
          </cell>
          <cell r="CH35">
            <v>0.56000000000000005</v>
          </cell>
          <cell r="CI35">
            <v>-2.4750000000000001</v>
          </cell>
          <cell r="CJ35">
            <v>2.7490000000000001</v>
          </cell>
          <cell r="CK35">
            <v>6.36</v>
          </cell>
          <cell r="CL35">
            <v>9.6999999999999993</v>
          </cell>
          <cell r="CM35">
            <v>2.68</v>
          </cell>
          <cell r="CN35">
            <v>2.2799999999999998</v>
          </cell>
          <cell r="CO35">
            <v>2.3199999999999998</v>
          </cell>
          <cell r="CP35">
            <v>1.69</v>
          </cell>
          <cell r="CQ35">
            <v>1.37</v>
          </cell>
          <cell r="CR35">
            <v>1.44</v>
          </cell>
          <cell r="CS35">
            <v>-1.21</v>
          </cell>
          <cell r="CT35">
            <v>2.74</v>
          </cell>
          <cell r="CU35">
            <v>5.38</v>
          </cell>
          <cell r="CV35">
            <v>3.65</v>
          </cell>
          <cell r="CW35">
            <v>2.67</v>
          </cell>
          <cell r="CX35">
            <v>4326166.84</v>
          </cell>
          <cell r="CY35">
            <v>21827464.530000001</v>
          </cell>
          <cell r="CZ35">
            <v>1.33</v>
          </cell>
          <cell r="DA35">
            <v>6004265.6900000004</v>
          </cell>
          <cell r="DB35">
            <v>1.22</v>
          </cell>
          <cell r="DC35">
            <v>3567427.99</v>
          </cell>
          <cell r="DD35">
            <v>1.31</v>
          </cell>
          <cell r="DE35">
            <v>4145343.38</v>
          </cell>
          <cell r="DF35">
            <v>0.28999999999999998</v>
          </cell>
          <cell r="DG35">
            <v>7265865.2800000003</v>
          </cell>
          <cell r="DH35">
            <v>0.49</v>
          </cell>
          <cell r="DI35">
            <v>-2.21</v>
          </cell>
          <cell r="DJ35">
            <v>2.66</v>
          </cell>
          <cell r="DK35">
            <v>17198411.469999999</v>
          </cell>
        </row>
        <row r="36">
          <cell r="A36" t="str">
            <v>2022-08</v>
          </cell>
          <cell r="B36">
            <v>5.17</v>
          </cell>
          <cell r="C36">
            <v>3.82</v>
          </cell>
          <cell r="D36">
            <v>2.88</v>
          </cell>
          <cell r="E36">
            <v>1.48</v>
          </cell>
          <cell r="F36">
            <v>1.87</v>
          </cell>
          <cell r="G36">
            <v>1.71</v>
          </cell>
          <cell r="H36">
            <v>0.37</v>
          </cell>
          <cell r="I36">
            <v>0.41</v>
          </cell>
          <cell r="J36">
            <v>-2.46</v>
          </cell>
          <cell r="K36">
            <v>2.9</v>
          </cell>
          <cell r="L36">
            <v>4.9000000000000004</v>
          </cell>
          <cell r="M36">
            <v>2.2770999999999999</v>
          </cell>
          <cell r="N36">
            <v>2.8835000000000002</v>
          </cell>
          <cell r="O36">
            <v>0.65139999999999998</v>
          </cell>
          <cell r="P36">
            <v>0.34</v>
          </cell>
          <cell r="Q36">
            <v>2.25</v>
          </cell>
          <cell r="R36">
            <v>0.52</v>
          </cell>
          <cell r="S36">
            <v>0.7</v>
          </cell>
          <cell r="T36">
            <v>-2.34</v>
          </cell>
          <cell r="U36">
            <v>2.91</v>
          </cell>
          <cell r="V36">
            <v>5.13</v>
          </cell>
          <cell r="W36">
            <v>3.73</v>
          </cell>
          <cell r="X36">
            <v>2.94</v>
          </cell>
          <cell r="Y36">
            <v>2.02</v>
          </cell>
          <cell r="Z36">
            <v>0.87</v>
          </cell>
          <cell r="AA36">
            <v>1.46</v>
          </cell>
          <cell r="AB36">
            <v>0.81</v>
          </cell>
          <cell r="AC36">
            <v>0.15</v>
          </cell>
          <cell r="AD36">
            <v>-2.4500000000000002</v>
          </cell>
          <cell r="AE36">
            <v>3.02</v>
          </cell>
          <cell r="AF36">
            <v>4.1399999999999997</v>
          </cell>
          <cell r="AG36">
            <v>4.55</v>
          </cell>
          <cell r="AH36">
            <v>2.88</v>
          </cell>
          <cell r="AI36">
            <v>1.25</v>
          </cell>
          <cell r="AJ36">
            <v>2.69</v>
          </cell>
          <cell r="AK36">
            <v>2.31</v>
          </cell>
          <cell r="AL36">
            <v>1</v>
          </cell>
          <cell r="AM36">
            <v>1.92</v>
          </cell>
          <cell r="AN36">
            <v>-1.98</v>
          </cell>
          <cell r="AO36">
            <v>2.88</v>
          </cell>
          <cell r="AP36">
            <v>3.77</v>
          </cell>
          <cell r="AQ36">
            <v>1.1000000000000001</v>
          </cell>
          <cell r="AR36">
            <v>3.5</v>
          </cell>
          <cell r="AS36">
            <v>0</v>
          </cell>
          <cell r="AT36">
            <v>1.21</v>
          </cell>
          <cell r="AU36">
            <v>-1.4</v>
          </cell>
          <cell r="AV36">
            <v>3.5</v>
          </cell>
          <cell r="AW36">
            <v>3.29</v>
          </cell>
          <cell r="AX36">
            <v>4</v>
          </cell>
          <cell r="AY36">
            <v>2.95</v>
          </cell>
          <cell r="AZ36">
            <v>2.44</v>
          </cell>
          <cell r="BA36">
            <v>2.81</v>
          </cell>
          <cell r="BB36">
            <v>0.87</v>
          </cell>
          <cell r="BC36">
            <v>0.39</v>
          </cell>
          <cell r="BD36">
            <v>1.41</v>
          </cell>
          <cell r="BE36">
            <v>-1.9</v>
          </cell>
          <cell r="BF36">
            <v>2.97</v>
          </cell>
          <cell r="BG36">
            <v>5.7600540000000002</v>
          </cell>
          <cell r="BH36">
            <v>2.3620220000000001</v>
          </cell>
          <cell r="BI36">
            <v>3.5560330000000002</v>
          </cell>
          <cell r="BJ36">
            <v>1.3959999999999999</v>
          </cell>
          <cell r="BK36">
            <v>2.012</v>
          </cell>
          <cell r="BL36">
            <v>1.788</v>
          </cell>
          <cell r="BM36">
            <v>0.85770000000000002</v>
          </cell>
          <cell r="BN36">
            <v>0.66</v>
          </cell>
          <cell r="BO36">
            <v>-2.3740000000000001</v>
          </cell>
          <cell r="BP36">
            <v>3.488</v>
          </cell>
          <cell r="BQ36">
            <v>9.23</v>
          </cell>
          <cell r="BR36">
            <v>2.83</v>
          </cell>
          <cell r="BS36">
            <v>2.9</v>
          </cell>
          <cell r="BT36">
            <v>2.0979999999999999</v>
          </cell>
          <cell r="BU36">
            <v>1.381</v>
          </cell>
          <cell r="BV36">
            <v>1.58</v>
          </cell>
          <cell r="BW36">
            <v>0.17699999999999999</v>
          </cell>
          <cell r="BX36">
            <v>8.8999999999999996E-2</v>
          </cell>
          <cell r="BY36">
            <v>-2.5070000000000001</v>
          </cell>
          <cell r="BZ36">
            <v>2.923</v>
          </cell>
          <cell r="CA36">
            <v>6.14</v>
          </cell>
          <cell r="CB36">
            <v>1.853</v>
          </cell>
          <cell r="CC36">
            <v>3.5529999999999999</v>
          </cell>
          <cell r="CD36">
            <v>1.0660000000000001</v>
          </cell>
          <cell r="CE36">
            <v>1.073</v>
          </cell>
          <cell r="CF36">
            <v>1.1439999999999999</v>
          </cell>
          <cell r="CG36">
            <v>0.35320000000000001</v>
          </cell>
          <cell r="CH36">
            <v>0.56999999999999995</v>
          </cell>
          <cell r="CI36">
            <v>-2.6949999999999998</v>
          </cell>
          <cell r="CJ36">
            <v>3.4950000000000001</v>
          </cell>
          <cell r="CK36">
            <v>6.85</v>
          </cell>
          <cell r="CL36">
            <v>10.49</v>
          </cell>
          <cell r="CM36">
            <v>2.9</v>
          </cell>
          <cell r="CN36">
            <v>2.2599999999999998</v>
          </cell>
          <cell r="CO36">
            <v>2.44</v>
          </cell>
          <cell r="CP36">
            <v>1.93</v>
          </cell>
          <cell r="CQ36">
            <v>1.36</v>
          </cell>
          <cell r="CR36">
            <v>1.39</v>
          </cell>
          <cell r="CS36">
            <v>-1.43</v>
          </cell>
          <cell r="CT36">
            <v>3.48</v>
          </cell>
          <cell r="CU36">
            <v>5.36</v>
          </cell>
          <cell r="CV36">
            <v>3.58</v>
          </cell>
          <cell r="CW36">
            <v>2.99</v>
          </cell>
          <cell r="CX36">
            <v>4580393.58</v>
          </cell>
          <cell r="CY36">
            <v>21791252.789999999</v>
          </cell>
          <cell r="CZ36">
            <v>1.39</v>
          </cell>
          <cell r="DA36">
            <v>5869658.4199999999</v>
          </cell>
          <cell r="DB36">
            <v>1.58</v>
          </cell>
          <cell r="DC36">
            <v>3541055.29</v>
          </cell>
          <cell r="DD36">
            <v>1.68</v>
          </cell>
          <cell r="DE36">
            <v>4879565.16</v>
          </cell>
          <cell r="DF36">
            <v>0.46</v>
          </cell>
          <cell r="DG36">
            <v>7061559.71</v>
          </cell>
          <cell r="DH36">
            <v>0.42</v>
          </cell>
          <cell r="DI36">
            <v>-2.36</v>
          </cell>
          <cell r="DJ36">
            <v>3.06</v>
          </cell>
          <cell r="DK36">
            <v>19546199.609999999</v>
          </cell>
        </row>
        <row r="37">
          <cell r="A37" t="str">
            <v>2022-09</v>
          </cell>
          <cell r="B37">
            <v>5.25</v>
          </cell>
          <cell r="C37">
            <v>4</v>
          </cell>
          <cell r="D37">
            <v>3.5</v>
          </cell>
          <cell r="E37">
            <v>2.84</v>
          </cell>
          <cell r="F37">
            <v>2.76</v>
          </cell>
          <cell r="G37">
            <v>2.4700000000000002</v>
          </cell>
          <cell r="H37">
            <v>0.54</v>
          </cell>
          <cell r="I37">
            <v>0.43</v>
          </cell>
          <cell r="J37">
            <v>-2.67</v>
          </cell>
          <cell r="K37">
            <v>3.5</v>
          </cell>
          <cell r="L37">
            <v>4.7</v>
          </cell>
          <cell r="M37">
            <v>2.2412999999999998</v>
          </cell>
          <cell r="N37">
            <v>3.5</v>
          </cell>
          <cell r="O37">
            <v>2</v>
          </cell>
          <cell r="P37">
            <v>2.9</v>
          </cell>
          <cell r="Q37">
            <v>2.89</v>
          </cell>
          <cell r="R37">
            <v>0.57999999999999996</v>
          </cell>
          <cell r="S37">
            <v>0.9</v>
          </cell>
          <cell r="T37">
            <v>-2.25</v>
          </cell>
          <cell r="U37">
            <v>3.5</v>
          </cell>
          <cell r="V37">
            <v>5.23</v>
          </cell>
          <cell r="W37">
            <v>3.95</v>
          </cell>
          <cell r="X37">
            <v>3.56</v>
          </cell>
          <cell r="Y37">
            <v>3.13</v>
          </cell>
          <cell r="Z37">
            <v>2.21</v>
          </cell>
          <cell r="AA37">
            <v>2.41</v>
          </cell>
          <cell r="AB37">
            <v>1.23</v>
          </cell>
          <cell r="AC37">
            <v>0.14000000000000001</v>
          </cell>
          <cell r="AD37">
            <v>-2.76</v>
          </cell>
          <cell r="AE37">
            <v>3.56</v>
          </cell>
          <cell r="AF37">
            <v>4.03</v>
          </cell>
          <cell r="AG37">
            <v>4.53</v>
          </cell>
          <cell r="AH37">
            <v>3.5</v>
          </cell>
          <cell r="AI37">
            <v>1.51</v>
          </cell>
          <cell r="AJ37">
            <v>3.08</v>
          </cell>
          <cell r="AK37">
            <v>2.63</v>
          </cell>
          <cell r="AL37">
            <v>1.27</v>
          </cell>
          <cell r="AM37">
            <v>1.97</v>
          </cell>
          <cell r="AN37">
            <v>-2.23</v>
          </cell>
          <cell r="AO37">
            <v>3.5</v>
          </cell>
          <cell r="AP37">
            <v>4.07</v>
          </cell>
          <cell r="AQ37">
            <v>1.23</v>
          </cell>
          <cell r="AR37">
            <v>3.5</v>
          </cell>
          <cell r="AS37">
            <v>0</v>
          </cell>
          <cell r="AT37">
            <v>1.22</v>
          </cell>
          <cell r="AU37">
            <v>-1.34</v>
          </cell>
          <cell r="AV37">
            <v>3.5</v>
          </cell>
          <cell r="AW37">
            <v>3.61</v>
          </cell>
          <cell r="AX37">
            <v>4.05</v>
          </cell>
          <cell r="AY37">
            <v>3.55</v>
          </cell>
          <cell r="AZ37">
            <v>3.18</v>
          </cell>
          <cell r="BA37">
            <v>3.58</v>
          </cell>
          <cell r="BB37">
            <v>1.44</v>
          </cell>
          <cell r="BC37">
            <v>0.56999999999999995</v>
          </cell>
          <cell r="BD37">
            <v>1.29</v>
          </cell>
          <cell r="BE37">
            <v>-2.2200000000000002</v>
          </cell>
          <cell r="BF37">
            <v>3.51</v>
          </cell>
          <cell r="BG37">
            <v>5.6400329999999999</v>
          </cell>
          <cell r="BH37">
            <v>2.5560149999999999</v>
          </cell>
          <cell r="BI37">
            <v>3.5570210000000002</v>
          </cell>
          <cell r="BJ37">
            <v>1.9450000000000001</v>
          </cell>
          <cell r="BK37">
            <v>2.7120000000000002</v>
          </cell>
          <cell r="BL37">
            <v>2.6150000000000002</v>
          </cell>
          <cell r="BM37">
            <v>1.34</v>
          </cell>
          <cell r="BN37">
            <v>0.69</v>
          </cell>
          <cell r="BO37">
            <v>-2.46</v>
          </cell>
          <cell r="BP37">
            <v>3.5</v>
          </cell>
          <cell r="BQ37">
            <v>9.41</v>
          </cell>
          <cell r="BR37">
            <v>2.77</v>
          </cell>
          <cell r="BS37">
            <v>3.56</v>
          </cell>
          <cell r="BT37">
            <v>2.4969999999999999</v>
          </cell>
          <cell r="BU37">
            <v>1.905</v>
          </cell>
          <cell r="BV37">
            <v>2.3540000000000001</v>
          </cell>
          <cell r="BW37">
            <v>0.41299999999999998</v>
          </cell>
          <cell r="BX37">
            <v>9.7000000000000003E-2</v>
          </cell>
          <cell r="BY37">
            <v>-2.5550000000000002</v>
          </cell>
          <cell r="BZ37">
            <v>3.5</v>
          </cell>
          <cell r="CA37">
            <v>6.04</v>
          </cell>
          <cell r="CB37">
            <v>2.3610000000000002</v>
          </cell>
          <cell r="CC37">
            <v>3.5569999999999999</v>
          </cell>
          <cell r="CD37">
            <v>1.706</v>
          </cell>
          <cell r="CE37">
            <v>2.355</v>
          </cell>
          <cell r="CF37">
            <v>2.0230000000000001</v>
          </cell>
          <cell r="CG37">
            <v>1.1040000000000001</v>
          </cell>
          <cell r="CH37">
            <v>0.59</v>
          </cell>
          <cell r="CI37">
            <v>-2.8079999999999998</v>
          </cell>
          <cell r="CJ37">
            <v>3.5</v>
          </cell>
          <cell r="CK37">
            <v>6.59</v>
          </cell>
          <cell r="CL37">
            <v>9.65</v>
          </cell>
          <cell r="CM37">
            <v>3.56</v>
          </cell>
          <cell r="CN37">
            <v>2.69</v>
          </cell>
          <cell r="CO37">
            <v>2.87</v>
          </cell>
          <cell r="CP37">
            <v>2.42</v>
          </cell>
          <cell r="CQ37">
            <v>1.79</v>
          </cell>
          <cell r="CR37">
            <v>1.36</v>
          </cell>
          <cell r="CS37">
            <v>-1.18</v>
          </cell>
          <cell r="CT37">
            <v>3.5</v>
          </cell>
          <cell r="CU37">
            <v>5.4</v>
          </cell>
          <cell r="CV37">
            <v>3.69</v>
          </cell>
          <cell r="CW37">
            <v>3.54</v>
          </cell>
          <cell r="CX37">
            <v>4006117.49</v>
          </cell>
          <cell r="CY37">
            <v>26308298.93</v>
          </cell>
          <cell r="CZ37">
            <v>2.7</v>
          </cell>
          <cell r="DA37">
            <v>6825100.4100000001</v>
          </cell>
          <cell r="DB37">
            <v>2.59</v>
          </cell>
          <cell r="DC37">
            <v>5602913.96</v>
          </cell>
          <cell r="DD37">
            <v>2.56</v>
          </cell>
          <cell r="DE37">
            <v>6533663.6699999999</v>
          </cell>
          <cell r="DF37">
            <v>0.73</v>
          </cell>
          <cell r="DG37">
            <v>7093065.0599999996</v>
          </cell>
          <cell r="DH37">
            <v>0.36</v>
          </cell>
          <cell r="DI37">
            <v>-2.64</v>
          </cell>
          <cell r="DJ37">
            <v>3.54</v>
          </cell>
          <cell r="DK37">
            <v>23360351.030000001</v>
          </cell>
        </row>
        <row r="38">
          <cell r="A38" t="str">
            <v>2022-10</v>
          </cell>
          <cell r="B38">
            <v>5.19</v>
          </cell>
          <cell r="C38">
            <v>4.1900000000000004</v>
          </cell>
          <cell r="D38">
            <v>4.07</v>
          </cell>
          <cell r="E38">
            <v>3.09</v>
          </cell>
          <cell r="F38">
            <v>3.33</v>
          </cell>
          <cell r="G38">
            <v>3.02</v>
          </cell>
          <cell r="H38">
            <v>0.96</v>
          </cell>
          <cell r="I38">
            <v>0.45</v>
          </cell>
          <cell r="J38">
            <v>-2.88</v>
          </cell>
          <cell r="K38">
            <v>4.05</v>
          </cell>
          <cell r="L38">
            <v>4.7</v>
          </cell>
          <cell r="M38">
            <v>2.25</v>
          </cell>
          <cell r="N38">
            <v>4.0599999999999996</v>
          </cell>
          <cell r="O38">
            <v>1.76</v>
          </cell>
          <cell r="P38">
            <v>3.4</v>
          </cell>
          <cell r="Q38">
            <v>3.32</v>
          </cell>
          <cell r="R38">
            <v>0.70409999999999995</v>
          </cell>
          <cell r="S38">
            <v>0.6</v>
          </cell>
          <cell r="T38">
            <v>-2.56</v>
          </cell>
          <cell r="U38">
            <v>4.03</v>
          </cell>
          <cell r="V38">
            <v>5.23</v>
          </cell>
          <cell r="W38">
            <v>3.73</v>
          </cell>
          <cell r="X38">
            <v>4.25</v>
          </cell>
          <cell r="Y38">
            <v>3.57</v>
          </cell>
          <cell r="Z38">
            <v>2.85</v>
          </cell>
          <cell r="AA38">
            <v>2.93</v>
          </cell>
          <cell r="AB38">
            <v>1.65</v>
          </cell>
          <cell r="AC38">
            <v>0.08</v>
          </cell>
          <cell r="AD38">
            <v>-3.18</v>
          </cell>
          <cell r="AE38">
            <v>4.22</v>
          </cell>
          <cell r="AF38">
            <v>3.84</v>
          </cell>
          <cell r="AG38">
            <v>4.76</v>
          </cell>
          <cell r="AH38">
            <v>4.08</v>
          </cell>
          <cell r="AI38">
            <v>1.73</v>
          </cell>
          <cell r="AJ38">
            <v>3.21</v>
          </cell>
          <cell r="AK38">
            <v>2.88</v>
          </cell>
          <cell r="AL38">
            <v>1.68</v>
          </cell>
          <cell r="AM38">
            <v>0.47</v>
          </cell>
          <cell r="AN38">
            <v>-2.31</v>
          </cell>
          <cell r="AO38">
            <v>4.07</v>
          </cell>
          <cell r="AP38">
            <v>3.99</v>
          </cell>
          <cell r="AQ38">
            <v>0.87</v>
          </cell>
          <cell r="AR38">
            <v>4.1100000000000003</v>
          </cell>
          <cell r="AS38">
            <v>0</v>
          </cell>
          <cell r="AT38">
            <v>1.1560999999999999</v>
          </cell>
          <cell r="AU38">
            <v>-1.4222440000000001</v>
          </cell>
          <cell r="AV38">
            <v>4.0587410000000004</v>
          </cell>
          <cell r="AW38">
            <v>3.28</v>
          </cell>
          <cell r="AX38">
            <v>4.5199999999999996</v>
          </cell>
          <cell r="AY38">
            <v>4.1399999999999997</v>
          </cell>
          <cell r="AZ38">
            <v>3.31</v>
          </cell>
          <cell r="BA38">
            <v>3.91</v>
          </cell>
          <cell r="BB38">
            <v>1.96</v>
          </cell>
          <cell r="BC38">
            <v>0.61</v>
          </cell>
          <cell r="BD38">
            <v>1.34</v>
          </cell>
          <cell r="BE38">
            <v>-2.2799999999999998</v>
          </cell>
          <cell r="BF38">
            <v>4.0999999999999996</v>
          </cell>
          <cell r="BG38">
            <v>5.6100310000000002</v>
          </cell>
          <cell r="BH38">
            <v>2.6400139999999999</v>
          </cell>
          <cell r="BI38">
            <v>4.3340240000000003</v>
          </cell>
          <cell r="BJ38">
            <v>2.4009999999999998</v>
          </cell>
          <cell r="BK38">
            <v>3.0819999999999999</v>
          </cell>
          <cell r="BL38">
            <v>2.8929999999999998</v>
          </cell>
          <cell r="BM38">
            <v>1.625</v>
          </cell>
          <cell r="BN38">
            <v>0.68</v>
          </cell>
          <cell r="BO38">
            <v>-2.698</v>
          </cell>
          <cell r="BP38">
            <v>4.2450000000000001</v>
          </cell>
          <cell r="BQ38">
            <v>9.4700000000000006</v>
          </cell>
          <cell r="BR38">
            <v>2.81</v>
          </cell>
          <cell r="BS38">
            <v>4.16</v>
          </cell>
          <cell r="BT38">
            <v>3.476</v>
          </cell>
          <cell r="BU38">
            <v>3.2210000000000001</v>
          </cell>
          <cell r="BV38">
            <v>2.6720000000000002</v>
          </cell>
          <cell r="BW38">
            <v>0.61699999999999999</v>
          </cell>
          <cell r="BX38">
            <v>8.8999999999999996E-2</v>
          </cell>
          <cell r="BY38">
            <v>-2.8359999999999999</v>
          </cell>
          <cell r="BZ38">
            <v>4.0270000000000001</v>
          </cell>
          <cell r="CA38">
            <v>6.13</v>
          </cell>
          <cell r="CB38">
            <v>2.395</v>
          </cell>
          <cell r="CC38">
            <v>4.3339999999999996</v>
          </cell>
          <cell r="CD38">
            <v>1.929</v>
          </cell>
          <cell r="CE38">
            <v>2.657</v>
          </cell>
          <cell r="CF38">
            <v>2.5139999999999998</v>
          </cell>
          <cell r="CG38">
            <v>1.1060000000000001</v>
          </cell>
          <cell r="CH38">
            <v>0.63</v>
          </cell>
          <cell r="CI38">
            <v>-2.8969999999999998</v>
          </cell>
          <cell r="CJ38">
            <v>4.2469999999999999</v>
          </cell>
          <cell r="CK38">
            <v>6.41</v>
          </cell>
          <cell r="CL38">
            <v>10.02</v>
          </cell>
          <cell r="CM38">
            <v>4.1500000000000004</v>
          </cell>
          <cell r="CN38">
            <v>3.14</v>
          </cell>
          <cell r="CO38">
            <v>3.26</v>
          </cell>
          <cell r="CP38">
            <v>3.19</v>
          </cell>
          <cell r="CQ38">
            <v>2.42</v>
          </cell>
          <cell r="CR38">
            <v>1.56</v>
          </cell>
          <cell r="CS38">
            <v>-1.25</v>
          </cell>
          <cell r="CT38">
            <v>3.81</v>
          </cell>
          <cell r="CU38">
            <v>5.34</v>
          </cell>
          <cell r="CV38">
            <v>3.72</v>
          </cell>
          <cell r="CW38">
            <v>4.17</v>
          </cell>
          <cell r="CX38">
            <v>3893453.7</v>
          </cell>
          <cell r="CY38">
            <v>27710083.760000002</v>
          </cell>
          <cell r="CZ38">
            <v>2.87</v>
          </cell>
          <cell r="DA38">
            <v>6217903.3099999996</v>
          </cell>
          <cell r="DB38">
            <v>3.17</v>
          </cell>
          <cell r="DC38">
            <v>7584412.3600000003</v>
          </cell>
          <cell r="DD38">
            <v>3</v>
          </cell>
          <cell r="DE38">
            <v>6303473.4100000001</v>
          </cell>
          <cell r="DF38">
            <v>1.05</v>
          </cell>
          <cell r="DG38">
            <v>7436995.2300000004</v>
          </cell>
          <cell r="DH38">
            <v>0.32</v>
          </cell>
          <cell r="DI38">
            <v>-2.98</v>
          </cell>
          <cell r="DJ38">
            <v>4.18</v>
          </cell>
          <cell r="DK38">
            <v>25460738.989999998</v>
          </cell>
        </row>
        <row r="39">
          <cell r="A39" t="str">
            <v>2022-11</v>
          </cell>
          <cell r="B39">
            <v>5.32</v>
          </cell>
          <cell r="C39">
            <v>3.93</v>
          </cell>
          <cell r="D39">
            <v>4.33</v>
          </cell>
          <cell r="E39">
            <v>3.37</v>
          </cell>
          <cell r="F39">
            <v>3.34</v>
          </cell>
          <cell r="G39">
            <v>3.31</v>
          </cell>
          <cell r="H39">
            <v>1.1499999999999999</v>
          </cell>
          <cell r="I39">
            <v>0.45</v>
          </cell>
          <cell r="J39">
            <v>-2.98</v>
          </cell>
          <cell r="K39">
            <v>4.33</v>
          </cell>
          <cell r="L39">
            <v>4.7</v>
          </cell>
          <cell r="M39">
            <v>2.2012</v>
          </cell>
          <cell r="N39">
            <v>4.3311000000000002</v>
          </cell>
          <cell r="O39">
            <v>1.9</v>
          </cell>
          <cell r="P39">
            <v>3.48</v>
          </cell>
          <cell r="Q39">
            <v>3.4695</v>
          </cell>
          <cell r="R39">
            <v>1.5187999999999999</v>
          </cell>
          <cell r="S39">
            <v>0.7</v>
          </cell>
          <cell r="T39">
            <v>-2.64</v>
          </cell>
          <cell r="U39">
            <v>4.38</v>
          </cell>
          <cell r="V39">
            <v>5.31</v>
          </cell>
          <cell r="W39">
            <v>3.59</v>
          </cell>
          <cell r="X39">
            <v>4.4400000000000004</v>
          </cell>
          <cell r="Y39">
            <v>3.69</v>
          </cell>
          <cell r="Z39">
            <v>2.89</v>
          </cell>
          <cell r="AA39">
            <v>3.27</v>
          </cell>
          <cell r="AB39">
            <v>1.99</v>
          </cell>
          <cell r="AC39">
            <v>0.08</v>
          </cell>
          <cell r="AD39">
            <v>-3.31</v>
          </cell>
          <cell r="AE39">
            <v>4.45</v>
          </cell>
          <cell r="AF39">
            <v>4.16</v>
          </cell>
          <cell r="AG39">
            <v>4.5199999999999996</v>
          </cell>
          <cell r="AH39">
            <v>4.33</v>
          </cell>
          <cell r="AI39">
            <v>2.2860438233291398</v>
          </cell>
          <cell r="AJ39">
            <v>3.75</v>
          </cell>
          <cell r="AK39">
            <v>3.0130721291906299</v>
          </cell>
          <cell r="AL39">
            <v>2.0699999999999998</v>
          </cell>
          <cell r="AM39">
            <v>0.46</v>
          </cell>
          <cell r="AN39">
            <v>-2.37</v>
          </cell>
          <cell r="AO39">
            <v>4.3600000000000003</v>
          </cell>
          <cell r="AP39">
            <v>4.26</v>
          </cell>
          <cell r="AQ39">
            <v>1.01</v>
          </cell>
          <cell r="AR39">
            <v>4.3756579999999996</v>
          </cell>
          <cell r="AS39">
            <v>0</v>
          </cell>
          <cell r="AT39">
            <v>1.138198</v>
          </cell>
          <cell r="AU39">
            <v>-1.429149</v>
          </cell>
          <cell r="AV39">
            <v>4.2627670000000002</v>
          </cell>
          <cell r="AW39">
            <v>3.3</v>
          </cell>
          <cell r="AX39">
            <v>4.43</v>
          </cell>
          <cell r="AY39">
            <v>4.42</v>
          </cell>
          <cell r="AZ39">
            <v>3.23</v>
          </cell>
          <cell r="BA39">
            <v>4.0599999999999996</v>
          </cell>
          <cell r="BB39">
            <v>2.04</v>
          </cell>
          <cell r="BC39">
            <v>1.03</v>
          </cell>
          <cell r="BD39">
            <v>1.33</v>
          </cell>
          <cell r="BE39">
            <v>-2.37</v>
          </cell>
          <cell r="BF39">
            <v>4.38</v>
          </cell>
          <cell r="BG39">
            <v>5.7900479999999996</v>
          </cell>
          <cell r="BH39">
            <v>2.4460199999999999</v>
          </cell>
          <cell r="BI39">
            <v>4.8540409999999996</v>
          </cell>
          <cell r="BJ39">
            <v>2.722</v>
          </cell>
          <cell r="BK39">
            <v>3.1640000000000001</v>
          </cell>
          <cell r="BL39">
            <v>3.32</v>
          </cell>
          <cell r="BM39">
            <v>2.0150000000000001</v>
          </cell>
          <cell r="BN39">
            <v>0.64</v>
          </cell>
          <cell r="BO39">
            <v>-2.9140000000000001</v>
          </cell>
          <cell r="BP39">
            <v>4.7359999999999998</v>
          </cell>
          <cell r="BQ39">
            <v>9.3800000000000008</v>
          </cell>
          <cell r="BR39">
            <v>2.83</v>
          </cell>
          <cell r="BS39">
            <v>4.43</v>
          </cell>
          <cell r="BT39">
            <v>3.617</v>
          </cell>
          <cell r="BU39">
            <v>3.43</v>
          </cell>
          <cell r="BV39">
            <v>2.968</v>
          </cell>
          <cell r="BW39">
            <v>0.70099999999999996</v>
          </cell>
          <cell r="BX39">
            <v>8.4000000000000005E-2</v>
          </cell>
          <cell r="BY39">
            <v>-2.984</v>
          </cell>
          <cell r="BZ39">
            <v>4.3550000000000004</v>
          </cell>
          <cell r="CA39">
            <v>6.58</v>
          </cell>
          <cell r="CB39">
            <v>2.52</v>
          </cell>
          <cell r="CC39">
            <v>4.8550000000000004</v>
          </cell>
          <cell r="CD39">
            <v>2.6680000000000001</v>
          </cell>
          <cell r="CE39">
            <v>2.9119999999999999</v>
          </cell>
          <cell r="CF39">
            <v>2.8570000000000002</v>
          </cell>
          <cell r="CG39">
            <v>1.5620000000000001</v>
          </cell>
          <cell r="CH39">
            <v>0.64</v>
          </cell>
          <cell r="CI39">
            <v>-3.133</v>
          </cell>
          <cell r="CJ39">
            <v>4.7439999999999998</v>
          </cell>
          <cell r="CK39">
            <v>6.7</v>
          </cell>
          <cell r="CL39">
            <v>10.34</v>
          </cell>
          <cell r="CM39">
            <v>4.41</v>
          </cell>
          <cell r="CN39">
            <v>3.29</v>
          </cell>
          <cell r="CO39">
            <v>3.46</v>
          </cell>
          <cell r="CP39">
            <v>3.46</v>
          </cell>
          <cell r="CQ39">
            <v>2.59</v>
          </cell>
          <cell r="CR39">
            <v>1.58</v>
          </cell>
          <cell r="CS39">
            <v>-1.37</v>
          </cell>
          <cell r="CT39">
            <v>4.2</v>
          </cell>
          <cell r="CU39">
            <v>5.49</v>
          </cell>
          <cell r="CV39">
            <v>3.55</v>
          </cell>
          <cell r="CW39">
            <v>4.4400000000000004</v>
          </cell>
          <cell r="CX39">
            <v>4361954.79</v>
          </cell>
          <cell r="CY39">
            <v>30338383.809999999</v>
          </cell>
          <cell r="CZ39">
            <v>3.01</v>
          </cell>
          <cell r="DA39">
            <v>6892999.9299999997</v>
          </cell>
          <cell r="DB39">
            <v>3.26</v>
          </cell>
          <cell r="DC39">
            <v>7191113.3300000001</v>
          </cell>
          <cell r="DD39">
            <v>3.24</v>
          </cell>
          <cell r="DE39">
            <v>7650381.7800000003</v>
          </cell>
          <cell r="DF39">
            <v>1.39</v>
          </cell>
          <cell r="DG39">
            <v>8465913.9399999995</v>
          </cell>
          <cell r="DH39">
            <v>0.32</v>
          </cell>
          <cell r="DI39">
            <v>-3.11</v>
          </cell>
          <cell r="DJ39">
            <v>4.45</v>
          </cell>
          <cell r="DK39">
            <v>24706659.469999999</v>
          </cell>
        </row>
      </sheetData>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סיכום לוחות"/>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s>
    <sheetDataSet>
      <sheetData sheetId="0"/>
      <sheetData sheetId="1"/>
      <sheetData sheetId="2"/>
      <sheetData sheetId="3"/>
      <sheetData sheetId="4"/>
      <sheetData sheetId="5"/>
      <sheetData sheetId="6"/>
      <sheetData sheetId="7"/>
      <sheetData sheetId="8">
        <row r="23">
          <cell r="D23">
            <v>6.38</v>
          </cell>
          <cell r="H23">
            <v>-3.98</v>
          </cell>
        </row>
        <row r="24">
          <cell r="D24">
            <v>3.85</v>
          </cell>
          <cell r="H24">
            <v>-2.78</v>
          </cell>
        </row>
        <row r="25">
          <cell r="D25">
            <v>4.47</v>
          </cell>
          <cell r="H25">
            <v>-0.06</v>
          </cell>
        </row>
        <row r="26">
          <cell r="D26">
            <v>3.4902450469649753</v>
          </cell>
          <cell r="H26">
            <v>-3.95</v>
          </cell>
        </row>
        <row r="27">
          <cell r="D27">
            <v>4.4806899137607799</v>
          </cell>
          <cell r="H27">
            <v>-5.089418942201033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889.7_99010_12.24"/>
      <sheetName val="ניתוח"/>
      <sheetName val="לוח"/>
    </sheetNames>
    <sheetDataSet>
      <sheetData sheetId="0"/>
      <sheetData sheetId="1"/>
      <sheetData sheetId="2">
        <row r="5">
          <cell r="A5" t="str">
            <v>דיור</v>
          </cell>
          <cell r="B5">
            <v>18148</v>
          </cell>
          <cell r="C5">
            <v>106979</v>
          </cell>
          <cell r="E5">
            <v>11700.145</v>
          </cell>
          <cell r="G5">
            <v>65826.923999999999</v>
          </cell>
          <cell r="I5">
            <v>2.5853570189608135</v>
          </cell>
          <cell r="K5">
            <v>405.23500000000001</v>
          </cell>
          <cell r="L5">
            <v>1901.9680000000001</v>
          </cell>
          <cell r="O5">
            <v>125127</v>
          </cell>
          <cell r="P5">
            <v>77527.069000000003</v>
          </cell>
          <cell r="Q5">
            <v>2307.203</v>
          </cell>
        </row>
        <row r="6">
          <cell r="B6">
            <v>23064</v>
          </cell>
          <cell r="C6">
            <v>176001</v>
          </cell>
          <cell r="E6">
            <v>1020.2763100000001</v>
          </cell>
          <cell r="G6">
            <v>8538.7124999999996</v>
          </cell>
          <cell r="I6">
            <v>2.6340036627301835</v>
          </cell>
          <cell r="K6">
            <v>189.65898999999999</v>
          </cell>
          <cell r="L6">
            <v>974.47491000000002</v>
          </cell>
          <cell r="O6">
            <v>199065</v>
          </cell>
          <cell r="P6">
            <v>9558.9888099999989</v>
          </cell>
          <cell r="Q6">
            <v>1164.1339</v>
          </cell>
        </row>
        <row r="7">
          <cell r="B7">
            <v>8321</v>
          </cell>
          <cell r="C7">
            <v>94620</v>
          </cell>
          <cell r="E7">
            <v>1254.17732</v>
          </cell>
          <cell r="G7">
            <v>17674.949570000001</v>
          </cell>
          <cell r="I7">
            <v>1.4979731565932837</v>
          </cell>
          <cell r="K7">
            <v>565.29198999999994</v>
          </cell>
          <cell r="L7">
            <v>2799.0398700000001</v>
          </cell>
          <cell r="O7">
            <v>102941</v>
          </cell>
          <cell r="P7">
            <v>18929.12689</v>
          </cell>
          <cell r="Q7">
            <v>3364.3318600000002</v>
          </cell>
        </row>
        <row r="8">
          <cell r="B8">
            <v>668</v>
          </cell>
          <cell r="C8">
            <v>12070</v>
          </cell>
          <cell r="E8">
            <v>585.12997999999993</v>
          </cell>
          <cell r="G8">
            <v>10347.797640000001</v>
          </cell>
          <cell r="I8">
            <v>0.80944760338394084</v>
          </cell>
          <cell r="K8">
            <v>153.29131000000001</v>
          </cell>
          <cell r="L8">
            <v>1339.9680000000001</v>
          </cell>
          <cell r="O8">
            <v>12738</v>
          </cell>
          <cell r="P8">
            <v>10932.92762</v>
          </cell>
          <cell r="Q8">
            <v>1493.2593100000001</v>
          </cell>
        </row>
        <row r="9">
          <cell r="B9">
            <v>45</v>
          </cell>
          <cell r="C9">
            <v>2635</v>
          </cell>
          <cell r="E9">
            <v>365.38400000000001</v>
          </cell>
          <cell r="G9">
            <v>9549.8239600000015</v>
          </cell>
          <cell r="I9">
            <v>0.6863267875358825</v>
          </cell>
          <cell r="K9">
            <v>56.767000000000003</v>
          </cell>
          <cell r="L9">
            <v>847.20074999999997</v>
          </cell>
          <cell r="O9">
            <v>2680</v>
          </cell>
          <cell r="P9">
            <v>9915.2079600000015</v>
          </cell>
          <cell r="Q9">
            <v>903.96775000000002</v>
          </cell>
        </row>
        <row r="10">
          <cell r="B10">
            <v>13</v>
          </cell>
          <cell r="C10">
            <v>1129</v>
          </cell>
          <cell r="E10">
            <v>445.04399999999998</v>
          </cell>
          <cell r="G10">
            <v>14652.679599999999</v>
          </cell>
          <cell r="I10">
            <v>1.5969775248480832E-2</v>
          </cell>
          <cell r="K10">
            <v>54.908000000000001</v>
          </cell>
          <cell r="L10">
            <v>1695.19597</v>
          </cell>
          <cell r="O10">
            <v>1142</v>
          </cell>
          <cell r="P10">
            <v>15097.723599999999</v>
          </cell>
          <cell r="Q10">
            <v>1750.1039699999999</v>
          </cell>
        </row>
        <row r="11">
          <cell r="B11">
            <v>50259</v>
          </cell>
          <cell r="C11">
            <v>393434</v>
          </cell>
          <cell r="E11">
            <v>15370.15661</v>
          </cell>
          <cell r="G11">
            <v>126590.88726999999</v>
          </cell>
          <cell r="I11">
            <v>1.850986315470194</v>
          </cell>
          <cell r="K11">
            <v>1425.15228</v>
          </cell>
          <cell r="L11">
            <v>9557.8474800000004</v>
          </cell>
          <cell r="O11">
            <v>443693</v>
          </cell>
          <cell r="P11">
            <v>141961.04387999998</v>
          </cell>
          <cell r="Q11">
            <v>10982.999760000001</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dimension ref="A1:N23"/>
  <sheetViews>
    <sheetView zoomScaleNormal="100" workbookViewId="0">
      <selection activeCell="J24" sqref="J24"/>
    </sheetView>
  </sheetViews>
  <sheetFormatPr defaultColWidth="8.83203125" defaultRowHeight="14" x14ac:dyDescent="0.3"/>
  <cols>
    <col min="1" max="1" width="8.83203125" style="69"/>
    <col min="2" max="2" width="16" style="69" customWidth="1"/>
    <col min="3" max="6" width="8.83203125" style="69"/>
    <col min="7" max="7" width="14.5" style="69" customWidth="1"/>
    <col min="8" max="8" width="13.33203125" style="69" customWidth="1"/>
    <col min="9" max="9" width="8.83203125" style="69"/>
    <col min="10" max="10" width="13.5" style="69" customWidth="1"/>
    <col min="11" max="11" width="13.33203125" style="69" customWidth="1"/>
    <col min="12" max="12" width="24" style="69" customWidth="1"/>
    <col min="13" max="13" width="9.58203125" style="69" customWidth="1"/>
    <col min="14" max="16384" width="8.83203125" style="69"/>
  </cols>
  <sheetData>
    <row r="1" spans="1:14" ht="14.5" x14ac:dyDescent="0.35">
      <c r="A1" s="506" t="s">
        <v>15</v>
      </c>
      <c r="B1" s="506"/>
      <c r="C1" s="506"/>
      <c r="D1" s="506"/>
      <c r="E1" s="506"/>
      <c r="F1" s="506"/>
      <c r="G1" s="506"/>
      <c r="H1" s="506"/>
      <c r="I1" s="506"/>
      <c r="J1" s="506"/>
      <c r="K1" s="506"/>
      <c r="L1" s="506"/>
      <c r="M1" s="506"/>
    </row>
    <row r="2" spans="1:14" ht="14.5" x14ac:dyDescent="0.35">
      <c r="A2" s="507" t="s">
        <v>360</v>
      </c>
      <c r="B2" s="507"/>
      <c r="C2" s="507"/>
      <c r="D2" s="507"/>
      <c r="E2" s="507"/>
      <c r="F2" s="507"/>
      <c r="G2" s="507"/>
      <c r="H2" s="507"/>
      <c r="I2" s="507"/>
      <c r="J2" s="507"/>
      <c r="K2" s="507"/>
      <c r="L2" s="507"/>
      <c r="M2" s="507"/>
    </row>
    <row r="3" spans="1:14" ht="89" x14ac:dyDescent="0.35">
      <c r="A3" s="114"/>
      <c r="B3" s="125" t="s">
        <v>298</v>
      </c>
      <c r="C3" s="126" t="s">
        <v>299</v>
      </c>
      <c r="D3" s="125" t="s">
        <v>10</v>
      </c>
      <c r="E3" s="127" t="s">
        <v>300</v>
      </c>
      <c r="F3" s="126" t="s">
        <v>301</v>
      </c>
      <c r="G3" s="125" t="s">
        <v>11</v>
      </c>
      <c r="H3" s="125" t="s">
        <v>12</v>
      </c>
      <c r="I3" s="125" t="s">
        <v>13</v>
      </c>
      <c r="J3" s="125" t="s">
        <v>14</v>
      </c>
      <c r="K3" s="127" t="s">
        <v>302</v>
      </c>
      <c r="L3" s="125" t="s">
        <v>303</v>
      </c>
      <c r="M3" s="125" t="s">
        <v>304</v>
      </c>
    </row>
    <row r="4" spans="1:14" ht="14.5" x14ac:dyDescent="0.35">
      <c r="A4" s="120" t="s">
        <v>0</v>
      </c>
      <c r="B4" s="52">
        <v>9.6548939778057843</v>
      </c>
      <c r="C4" s="52">
        <v>6.3388664613377337</v>
      </c>
      <c r="D4" s="53">
        <v>8.99</v>
      </c>
      <c r="E4" s="52">
        <v>66.971528441819288</v>
      </c>
      <c r="F4" s="54">
        <v>113</v>
      </c>
      <c r="G4" s="52">
        <v>4.3736124294092571</v>
      </c>
      <c r="H4" s="52">
        <v>79.25902720722668</v>
      </c>
      <c r="I4" s="52">
        <v>0.83459911420396937</v>
      </c>
      <c r="J4" s="52">
        <v>0.11038054265751181</v>
      </c>
      <c r="K4" s="52"/>
      <c r="L4" s="53">
        <v>0.22063228938520579</v>
      </c>
      <c r="M4" s="52">
        <v>0.91601473424939139</v>
      </c>
      <c r="N4" s="69">
        <v>0.69198652515587389</v>
      </c>
    </row>
    <row r="5" spans="1:14" ht="14.5" x14ac:dyDescent="0.35">
      <c r="A5" s="120" t="s">
        <v>1</v>
      </c>
      <c r="B5" s="52">
        <v>10.689842006411636</v>
      </c>
      <c r="C5" s="52">
        <v>6.5289193195320641</v>
      </c>
      <c r="D5" s="53">
        <v>8.06</v>
      </c>
      <c r="E5" s="52">
        <v>66.894785512919498</v>
      </c>
      <c r="F5" s="54">
        <v>138</v>
      </c>
      <c r="G5" s="52">
        <v>2.6125789855133918</v>
      </c>
      <c r="H5" s="52">
        <v>77.632863116905611</v>
      </c>
      <c r="I5" s="52">
        <v>0.80731352932397793</v>
      </c>
      <c r="J5" s="52">
        <v>9.7747379557233838E-2</v>
      </c>
      <c r="K5" s="52"/>
      <c r="L5" s="53">
        <v>0.21445173788707872</v>
      </c>
      <c r="M5" s="52">
        <v>0.8249666877546189</v>
      </c>
      <c r="N5" s="69">
        <v>0.82980821424310303</v>
      </c>
    </row>
    <row r="6" spans="1:14" ht="14.5" x14ac:dyDescent="0.35">
      <c r="A6" s="120" t="s">
        <v>2</v>
      </c>
      <c r="B6" s="52">
        <v>10.897343061266291</v>
      </c>
      <c r="C6" s="52">
        <v>6.6684916655154858</v>
      </c>
      <c r="D6" s="53">
        <v>8.7100000000000009</v>
      </c>
      <c r="E6" s="52">
        <v>65.088907612680131</v>
      </c>
      <c r="F6" s="54">
        <v>126</v>
      </c>
      <c r="G6" s="52">
        <v>3.5433999828205387</v>
      </c>
      <c r="H6" s="52">
        <v>77.058364291306347</v>
      </c>
      <c r="I6" s="52">
        <v>0.80836549218564979</v>
      </c>
      <c r="J6" s="52">
        <v>0.13643629094325022</v>
      </c>
      <c r="K6" s="52"/>
      <c r="L6" s="53">
        <v>0.21316741085821281</v>
      </c>
      <c r="M6" s="52">
        <v>0.71404730914638104</v>
      </c>
      <c r="N6" s="69">
        <v>0.91023886997522274</v>
      </c>
    </row>
    <row r="7" spans="1:14" ht="14.5" x14ac:dyDescent="0.35">
      <c r="A7" s="120" t="s">
        <v>3</v>
      </c>
      <c r="B7" s="52">
        <v>10.76582627902626</v>
      </c>
      <c r="C7" s="52">
        <v>6.7635469414909739</v>
      </c>
      <c r="D7" s="53">
        <v>8.52</v>
      </c>
      <c r="E7" s="52">
        <v>64.523475568577339</v>
      </c>
      <c r="F7" s="54">
        <v>129</v>
      </c>
      <c r="G7" s="52">
        <v>3.8114662193270643</v>
      </c>
      <c r="H7" s="52">
        <v>76.364612558277727</v>
      </c>
      <c r="I7" s="52">
        <v>0.83787786113668139</v>
      </c>
      <c r="J7" s="52">
        <v>0.22308271792854181</v>
      </c>
      <c r="K7" s="52"/>
      <c r="L7" s="53">
        <v>0.22327374014171364</v>
      </c>
      <c r="M7" s="52">
        <v>0.91449187580654556</v>
      </c>
      <c r="N7" s="69">
        <v>0.96656672665946453</v>
      </c>
    </row>
    <row r="8" spans="1:14" ht="14.5" x14ac:dyDescent="0.35">
      <c r="A8" s="120" t="s">
        <v>4</v>
      </c>
      <c r="B8" s="52">
        <v>11.156128429512535</v>
      </c>
      <c r="C8" s="52">
        <v>6.9052330647257421</v>
      </c>
      <c r="D8" s="53">
        <v>8.35</v>
      </c>
      <c r="E8" s="52">
        <v>61.537610460815998</v>
      </c>
      <c r="F8" s="54">
        <v>126</v>
      </c>
      <c r="G8" s="52">
        <v>4.2554970344590659</v>
      </c>
      <c r="H8" s="52">
        <v>75.279099497161837</v>
      </c>
      <c r="I8" s="52">
        <v>0.83869294370539971</v>
      </c>
      <c r="J8" s="52">
        <v>0.29456213989244551</v>
      </c>
      <c r="K8" s="52"/>
      <c r="L8" s="53">
        <v>0.22101849565658793</v>
      </c>
      <c r="M8" s="52">
        <v>0.57321824021956524</v>
      </c>
      <c r="N8" s="69">
        <v>0.68977377347393443</v>
      </c>
    </row>
    <row r="9" spans="1:14" ht="14.5" x14ac:dyDescent="0.35">
      <c r="A9" s="120" t="s">
        <v>5</v>
      </c>
      <c r="B9" s="52">
        <v>11.113265500385173</v>
      </c>
      <c r="C9" s="52">
        <v>6.22</v>
      </c>
      <c r="D9" s="53">
        <v>6.23</v>
      </c>
      <c r="E9" s="52">
        <v>58.3048293960031</v>
      </c>
      <c r="F9" s="54">
        <v>137</v>
      </c>
      <c r="G9" s="52">
        <v>7.455697953003404</v>
      </c>
      <c r="H9" s="52">
        <v>81.304231087064025</v>
      </c>
      <c r="I9" s="52">
        <v>0.74539542172879947</v>
      </c>
      <c r="J9" s="52">
        <v>0.67829462409596442</v>
      </c>
      <c r="K9" s="52"/>
      <c r="L9" s="53">
        <v>0.22004926459170793</v>
      </c>
      <c r="M9" s="52">
        <v>0.6431869696952609</v>
      </c>
      <c r="N9" s="69">
        <v>0.90238078490259732</v>
      </c>
    </row>
    <row r="10" spans="1:14" ht="14.5" x14ac:dyDescent="0.35">
      <c r="A10" s="120" t="s">
        <v>6</v>
      </c>
      <c r="B10" s="52">
        <v>10.859666481022391</v>
      </c>
      <c r="C10" s="52">
        <v>5.83</v>
      </c>
      <c r="D10" s="53">
        <v>13.87</v>
      </c>
      <c r="E10" s="52">
        <v>54.933963828306908</v>
      </c>
      <c r="F10" s="54">
        <v>125</v>
      </c>
      <c r="G10" s="52">
        <v>13.617586370099776</v>
      </c>
      <c r="H10" s="52">
        <v>82.768637433006958</v>
      </c>
      <c r="I10" s="52">
        <v>0.72856477251094875</v>
      </c>
      <c r="J10" s="52">
        <v>-0.25089119299757889</v>
      </c>
      <c r="K10" s="52"/>
      <c r="L10" s="53">
        <v>0.22201727242093719</v>
      </c>
      <c r="M10" s="52">
        <v>0.74741841643200002</v>
      </c>
      <c r="N10" s="69">
        <v>1.1591590559052392</v>
      </c>
    </row>
    <row r="11" spans="1:14" ht="14.5" x14ac:dyDescent="0.35">
      <c r="A11" s="120" t="s">
        <v>7</v>
      </c>
      <c r="B11" s="52">
        <v>10.859599108084032</v>
      </c>
      <c r="C11" s="52">
        <v>6.06</v>
      </c>
      <c r="D11" s="53">
        <v>16.45</v>
      </c>
      <c r="E11" s="52">
        <v>45.951673051077407</v>
      </c>
      <c r="F11" s="54">
        <v>133</v>
      </c>
      <c r="G11" s="52">
        <v>12.34</v>
      </c>
      <c r="H11" s="52">
        <v>83.345236387054797</v>
      </c>
      <c r="I11" s="52">
        <v>0.77005589479976788</v>
      </c>
      <c r="J11" s="52">
        <v>0.104630317878714</v>
      </c>
      <c r="K11" s="52">
        <v>9</v>
      </c>
      <c r="L11" s="53">
        <v>0.22075479835832537</v>
      </c>
      <c r="M11" s="52">
        <v>0.87901210349209535</v>
      </c>
      <c r="N11" s="69">
        <v>1.02</v>
      </c>
    </row>
    <row r="12" spans="1:14" ht="14.5" x14ac:dyDescent="0.35">
      <c r="A12" s="120" t="s">
        <v>8</v>
      </c>
      <c r="B12" s="52">
        <v>11.33</v>
      </c>
      <c r="C12" s="52">
        <v>6.45</v>
      </c>
      <c r="D12" s="53">
        <v>15.6</v>
      </c>
      <c r="E12" s="52">
        <v>39.645842729951994</v>
      </c>
      <c r="F12" s="54">
        <v>137</v>
      </c>
      <c r="G12" s="52">
        <v>6.67</v>
      </c>
      <c r="H12" s="52">
        <v>83.821199084592394</v>
      </c>
      <c r="I12" s="52">
        <v>0.78918413505852036</v>
      </c>
      <c r="J12" s="52">
        <v>0.50429048643971763</v>
      </c>
      <c r="K12" s="52"/>
      <c r="L12" s="53">
        <v>0.22179322885167146</v>
      </c>
      <c r="M12" s="52">
        <v>0.86539971710909513</v>
      </c>
      <c r="N12" s="69">
        <v>0.96</v>
      </c>
    </row>
    <row r="13" spans="1:14" s="124" customFormat="1" ht="14.5" x14ac:dyDescent="0.35">
      <c r="A13" s="120">
        <v>2024</v>
      </c>
      <c r="B13" s="52">
        <v>11.42</v>
      </c>
      <c r="C13" s="52">
        <v>6.65</v>
      </c>
      <c r="D13" s="53">
        <v>15.93</v>
      </c>
      <c r="E13" s="52">
        <v>39.9425269702351</v>
      </c>
      <c r="F13" s="54">
        <v>136</v>
      </c>
      <c r="G13" s="52">
        <v>8.8070000000000004</v>
      </c>
      <c r="H13" s="52">
        <v>85.453000000000003</v>
      </c>
      <c r="I13" s="52">
        <v>0.79395686435967217</v>
      </c>
      <c r="J13" s="52">
        <v>0.15869107608902996</v>
      </c>
      <c r="K13" s="52"/>
      <c r="L13" s="53">
        <v>0.22180451862908923</v>
      </c>
      <c r="M13" s="52">
        <v>0.6</v>
      </c>
      <c r="N13" s="124">
        <v>1.1088670611924061</v>
      </c>
    </row>
    <row r="14" spans="1:14" ht="15" x14ac:dyDescent="0.35">
      <c r="A14" s="115" t="s">
        <v>266</v>
      </c>
      <c r="B14" s="122"/>
      <c r="C14" s="122"/>
      <c r="D14" s="122"/>
      <c r="E14" s="122"/>
      <c r="F14" s="122"/>
      <c r="G14" s="122"/>
      <c r="H14" s="122"/>
      <c r="I14" s="122"/>
      <c r="J14" s="122"/>
      <c r="K14" s="122"/>
      <c r="L14" s="122"/>
      <c r="M14" s="128"/>
    </row>
    <row r="15" spans="1:14" ht="15" x14ac:dyDescent="0.35">
      <c r="A15" s="122" t="s">
        <v>267</v>
      </c>
      <c r="B15" s="122"/>
      <c r="C15" s="122"/>
      <c r="D15" s="122"/>
      <c r="E15" s="122"/>
      <c r="F15" s="122"/>
      <c r="G15" s="122"/>
      <c r="H15" s="122"/>
      <c r="I15" s="122"/>
      <c r="J15" s="122"/>
      <c r="K15" s="122"/>
      <c r="L15" s="129"/>
      <c r="M15" s="128"/>
    </row>
    <row r="16" spans="1:14" ht="15" x14ac:dyDescent="0.35">
      <c r="A16" s="122" t="s">
        <v>268</v>
      </c>
      <c r="B16" s="122"/>
      <c r="C16" s="122"/>
      <c r="D16" s="122"/>
      <c r="E16" s="122"/>
      <c r="F16" s="122"/>
      <c r="G16" s="122"/>
      <c r="H16" s="122"/>
      <c r="I16" s="122"/>
      <c r="J16" s="122"/>
      <c r="K16" s="122"/>
      <c r="L16" s="122"/>
      <c r="M16" s="128"/>
    </row>
    <row r="17" spans="1:13" ht="99" customHeight="1" x14ac:dyDescent="0.3">
      <c r="A17" s="505" t="s">
        <v>269</v>
      </c>
      <c r="B17" s="505"/>
      <c r="C17" s="505"/>
      <c r="D17" s="505"/>
      <c r="E17" s="505"/>
      <c r="F17" s="505"/>
      <c r="G17" s="505"/>
      <c r="H17" s="505"/>
      <c r="I17" s="505"/>
      <c r="J17" s="505"/>
      <c r="K17" s="505"/>
      <c r="L17" s="505"/>
      <c r="M17" s="505"/>
    </row>
    <row r="18" spans="1:13" ht="27.65" customHeight="1" x14ac:dyDescent="0.35">
      <c r="A18" s="508" t="s">
        <v>270</v>
      </c>
      <c r="B18" s="508"/>
      <c r="C18" s="508"/>
      <c r="D18" s="508"/>
      <c r="E18" s="508"/>
      <c r="F18" s="508"/>
      <c r="G18" s="508"/>
      <c r="H18" s="508"/>
      <c r="I18" s="508"/>
      <c r="J18" s="508"/>
      <c r="K18" s="508"/>
      <c r="L18" s="508"/>
      <c r="M18" s="508"/>
    </row>
    <row r="19" spans="1:13" ht="15" x14ac:dyDescent="0.35">
      <c r="A19" s="509" t="s">
        <v>271</v>
      </c>
      <c r="B19" s="509"/>
      <c r="C19" s="509"/>
      <c r="D19" s="509"/>
      <c r="E19" s="509"/>
      <c r="F19" s="509"/>
      <c r="G19" s="509"/>
      <c r="H19" s="509"/>
      <c r="I19" s="509"/>
      <c r="J19" s="509"/>
      <c r="K19" s="509"/>
      <c r="L19" s="509"/>
      <c r="M19" s="509"/>
    </row>
    <row r="20" spans="1:13" ht="30" customHeight="1" x14ac:dyDescent="0.35">
      <c r="A20" s="504" t="s">
        <v>272</v>
      </c>
      <c r="B20" s="504"/>
      <c r="C20" s="504"/>
      <c r="D20" s="504"/>
      <c r="E20" s="504"/>
      <c r="F20" s="504"/>
      <c r="G20" s="504"/>
      <c r="H20" s="504"/>
      <c r="I20" s="504"/>
      <c r="J20" s="504"/>
      <c r="K20" s="504"/>
      <c r="L20" s="504"/>
      <c r="M20" s="504"/>
    </row>
    <row r="21" spans="1:13" ht="15" x14ac:dyDescent="0.35">
      <c r="A21" s="122" t="s">
        <v>273</v>
      </c>
      <c r="B21" s="2"/>
      <c r="C21" s="2"/>
      <c r="D21" s="2"/>
      <c r="E21" s="2"/>
      <c r="F21" s="2"/>
      <c r="G21" s="2"/>
      <c r="H21" s="2"/>
      <c r="I21" s="2"/>
      <c r="J21" s="2"/>
      <c r="K21" s="2"/>
      <c r="L21" s="2"/>
      <c r="M21" s="129"/>
    </row>
    <row r="22" spans="1:13" ht="27" customHeight="1" x14ac:dyDescent="0.35">
      <c r="A22" s="504" t="s">
        <v>274</v>
      </c>
      <c r="B22" s="504"/>
      <c r="C22" s="504"/>
      <c r="D22" s="504"/>
      <c r="E22" s="504"/>
      <c r="F22" s="504"/>
      <c r="G22" s="504"/>
      <c r="H22" s="504"/>
      <c r="I22" s="504"/>
      <c r="J22" s="504"/>
      <c r="K22" s="504"/>
      <c r="L22" s="504"/>
      <c r="M22" s="504"/>
    </row>
    <row r="23" spans="1:13" ht="14.5" x14ac:dyDescent="0.35">
      <c r="A23" s="504" t="s">
        <v>361</v>
      </c>
      <c r="B23" s="504"/>
      <c r="C23" s="504"/>
      <c r="D23" s="504"/>
      <c r="E23" s="504"/>
      <c r="F23" s="504"/>
      <c r="G23" s="504"/>
      <c r="H23" s="504"/>
      <c r="I23" s="504"/>
      <c r="J23" s="504"/>
      <c r="K23" s="504"/>
      <c r="L23" s="504"/>
      <c r="M23" s="504"/>
    </row>
  </sheetData>
  <mergeCells count="8">
    <mergeCell ref="A20:M20"/>
    <mergeCell ref="A22:M22"/>
    <mergeCell ref="A23:M23"/>
    <mergeCell ref="A17:M17"/>
    <mergeCell ref="A1:M1"/>
    <mergeCell ref="A2:M2"/>
    <mergeCell ref="A18:M18"/>
    <mergeCell ref="A19:M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dimension ref="A1:X72"/>
  <sheetViews>
    <sheetView topLeftCell="A40" zoomScaleNormal="100" workbookViewId="0">
      <selection activeCell="J24" sqref="J24"/>
    </sheetView>
  </sheetViews>
  <sheetFormatPr defaultColWidth="9" defaultRowHeight="13.5" x14ac:dyDescent="0.35"/>
  <cols>
    <col min="1" max="1" width="11.33203125" style="99" customWidth="1"/>
    <col min="2" max="2" width="11.08203125" style="99" customWidth="1"/>
    <col min="3" max="3" width="1.5" style="99" customWidth="1"/>
    <col min="4" max="5" width="8.58203125" style="99" customWidth="1"/>
    <col min="6" max="6" width="1.5" style="99" customWidth="1"/>
    <col min="7" max="8" width="8.58203125" style="99" customWidth="1"/>
    <col min="9" max="9" width="1.5" style="99" customWidth="1"/>
    <col min="10" max="10" width="8.58203125" style="99" customWidth="1"/>
    <col min="11" max="16384" width="9" style="99"/>
  </cols>
  <sheetData>
    <row r="1" spans="1:24" ht="14.5" x14ac:dyDescent="0.35">
      <c r="A1" s="250" t="s">
        <v>164</v>
      </c>
      <c r="B1" s="251"/>
      <c r="C1" s="251"/>
      <c r="D1" s="251"/>
      <c r="E1" s="251"/>
      <c r="F1" s="251"/>
      <c r="G1" s="251"/>
      <c r="H1" s="251"/>
      <c r="I1" s="251"/>
      <c r="J1" s="251"/>
      <c r="K1" s="251"/>
      <c r="Q1"/>
    </row>
    <row r="2" spans="1:24" ht="14.25" customHeight="1" x14ac:dyDescent="0.35">
      <c r="A2" s="571" t="s">
        <v>381</v>
      </c>
      <c r="B2" s="571"/>
      <c r="C2" s="571"/>
      <c r="D2" s="571"/>
      <c r="E2" s="571"/>
      <c r="F2" s="571"/>
      <c r="G2" s="571"/>
      <c r="H2" s="571"/>
      <c r="I2" s="571"/>
      <c r="J2" s="571"/>
      <c r="K2" s="571"/>
      <c r="Q2"/>
    </row>
    <row r="3" spans="1:24" ht="14.25" customHeight="1" x14ac:dyDescent="0.35">
      <c r="A3" s="571" t="s">
        <v>167</v>
      </c>
      <c r="B3" s="571"/>
      <c r="C3" s="571"/>
      <c r="D3" s="571"/>
      <c r="E3" s="571"/>
      <c r="F3" s="571"/>
      <c r="G3" s="571"/>
      <c r="H3" s="571"/>
      <c r="I3" s="571"/>
      <c r="J3" s="571"/>
      <c r="K3" s="571"/>
      <c r="Q3"/>
    </row>
    <row r="4" spans="1:24" ht="40.5" customHeight="1" x14ac:dyDescent="0.35">
      <c r="A4" s="252" t="s">
        <v>163</v>
      </c>
      <c r="B4" s="572" t="s">
        <v>335</v>
      </c>
      <c r="C4" s="253"/>
      <c r="D4" s="570" t="s">
        <v>165</v>
      </c>
      <c r="E4" s="570"/>
      <c r="F4" s="253"/>
      <c r="G4" s="573" t="s">
        <v>336</v>
      </c>
      <c r="H4" s="573"/>
      <c r="I4" s="253"/>
      <c r="J4" s="573" t="s">
        <v>166</v>
      </c>
      <c r="K4" s="573"/>
      <c r="L4" s="100"/>
      <c r="M4"/>
      <c r="N4"/>
      <c r="O4"/>
      <c r="P4"/>
      <c r="Q4"/>
      <c r="R4"/>
      <c r="S4"/>
      <c r="T4"/>
      <c r="U4"/>
      <c r="V4"/>
      <c r="W4"/>
      <c r="X4"/>
    </row>
    <row r="5" spans="1:24" ht="43.5" x14ac:dyDescent="0.35">
      <c r="A5" s="252"/>
      <c r="B5" s="573"/>
      <c r="C5" s="254"/>
      <c r="D5" s="255" t="s">
        <v>107</v>
      </c>
      <c r="E5" s="255" t="s">
        <v>282</v>
      </c>
      <c r="F5" s="252"/>
      <c r="G5" s="255" t="s">
        <v>107</v>
      </c>
      <c r="H5" s="255" t="s">
        <v>282</v>
      </c>
      <c r="I5" s="252"/>
      <c r="J5" s="255" t="s">
        <v>107</v>
      </c>
      <c r="K5" s="255" t="s">
        <v>282</v>
      </c>
      <c r="M5"/>
      <c r="N5"/>
      <c r="O5"/>
      <c r="P5"/>
      <c r="Q5"/>
      <c r="R5"/>
      <c r="S5"/>
      <c r="T5"/>
      <c r="U5"/>
      <c r="V5"/>
      <c r="W5"/>
      <c r="X5"/>
    </row>
    <row r="6" spans="1:24" ht="14.25" customHeight="1" x14ac:dyDescent="0.35">
      <c r="A6" s="253"/>
      <c r="B6" s="256"/>
      <c r="C6" s="253"/>
      <c r="D6" s="569" t="s">
        <v>38</v>
      </c>
      <c r="E6" s="569"/>
      <c r="F6" s="253"/>
      <c r="G6" s="569" t="s">
        <v>38</v>
      </c>
      <c r="H6" s="569"/>
      <c r="I6" s="253"/>
      <c r="J6" s="569" t="s">
        <v>38</v>
      </c>
      <c r="K6" s="569"/>
      <c r="M6"/>
      <c r="N6"/>
      <c r="O6"/>
      <c r="P6"/>
      <c r="Q6"/>
      <c r="R6"/>
      <c r="S6"/>
      <c r="T6"/>
      <c r="U6"/>
      <c r="V6"/>
      <c r="W6"/>
      <c r="X6"/>
    </row>
    <row r="7" spans="1:24" ht="14.25" customHeight="1" x14ac:dyDescent="0.35">
      <c r="A7" s="253">
        <v>2008</v>
      </c>
      <c r="B7" s="257">
        <v>48345</v>
      </c>
      <c r="C7" s="258" t="s">
        <v>9</v>
      </c>
      <c r="D7" s="259">
        <v>9315.7999999999993</v>
      </c>
      <c r="E7" s="259">
        <v>192.69417726755609</v>
      </c>
      <c r="F7" s="258"/>
      <c r="G7" s="259">
        <v>5913.9600000000009</v>
      </c>
      <c r="H7" s="259">
        <v>122.32826559106425</v>
      </c>
      <c r="I7" s="258"/>
      <c r="J7" s="259">
        <v>15229.76</v>
      </c>
      <c r="K7" s="259">
        <v>315.02244285862037</v>
      </c>
      <c r="M7"/>
      <c r="N7"/>
      <c r="O7"/>
      <c r="P7"/>
      <c r="Q7"/>
      <c r="R7"/>
      <c r="S7"/>
      <c r="T7"/>
      <c r="U7"/>
      <c r="V7"/>
      <c r="W7"/>
      <c r="X7"/>
    </row>
    <row r="8" spans="1:24" s="98" customFormat="1" ht="14.25" customHeight="1" x14ac:dyDescent="0.35">
      <c r="A8" s="253">
        <v>2009</v>
      </c>
      <c r="B8" s="257">
        <v>48684.6</v>
      </c>
      <c r="C8" s="258" t="s">
        <v>9</v>
      </c>
      <c r="D8" s="259">
        <v>9989.2999999999993</v>
      </c>
      <c r="E8" s="259">
        <v>205.18398014978044</v>
      </c>
      <c r="F8" s="258"/>
      <c r="G8" s="259">
        <v>4517.1869999999999</v>
      </c>
      <c r="H8" s="259">
        <v>92.784720424939309</v>
      </c>
      <c r="I8" s="258"/>
      <c r="J8" s="259">
        <v>14506.486999999999</v>
      </c>
      <c r="K8" s="259">
        <v>297.96870057471972</v>
      </c>
      <c r="M8"/>
      <c r="N8"/>
      <c r="O8"/>
      <c r="P8"/>
      <c r="Q8"/>
      <c r="R8"/>
      <c r="S8"/>
      <c r="T8"/>
      <c r="U8"/>
      <c r="V8"/>
      <c r="W8"/>
      <c r="X8"/>
    </row>
    <row r="9" spans="1:24" ht="14.25" customHeight="1" x14ac:dyDescent="0.35">
      <c r="A9" s="253">
        <v>2010</v>
      </c>
      <c r="B9" s="257">
        <v>49457.599999999999</v>
      </c>
      <c r="C9" s="258" t="s">
        <v>9</v>
      </c>
      <c r="D9" s="259">
        <v>10703.72</v>
      </c>
      <c r="E9" s="259">
        <v>216.42214745559832</v>
      </c>
      <c r="F9" s="258"/>
      <c r="G9" s="259">
        <v>5561.5259999999998</v>
      </c>
      <c r="H9" s="259">
        <v>112.45038174112776</v>
      </c>
      <c r="I9" s="258"/>
      <c r="J9" s="259">
        <v>16265.245999999999</v>
      </c>
      <c r="K9" s="259">
        <v>328.87252919672608</v>
      </c>
      <c r="M9"/>
      <c r="N9"/>
      <c r="O9"/>
      <c r="P9"/>
      <c r="Q9"/>
      <c r="R9"/>
      <c r="S9"/>
      <c r="T9"/>
      <c r="U9"/>
      <c r="V9"/>
      <c r="W9"/>
      <c r="X9"/>
    </row>
    <row r="10" spans="1:24" s="98" customFormat="1" ht="14.25" customHeight="1" x14ac:dyDescent="0.35">
      <c r="A10" s="253">
        <v>2011</v>
      </c>
      <c r="B10" s="257">
        <v>50084.4</v>
      </c>
      <c r="C10" s="258" t="s">
        <v>9</v>
      </c>
      <c r="D10" s="259">
        <v>11116.27</v>
      </c>
      <c r="E10" s="259">
        <v>221.95074713882966</v>
      </c>
      <c r="F10" s="258"/>
      <c r="G10" s="259">
        <v>6213.3600000000006</v>
      </c>
      <c r="H10" s="259">
        <v>124.05779044972087</v>
      </c>
      <c r="I10" s="258"/>
      <c r="J10" s="259">
        <v>17329.63</v>
      </c>
      <c r="K10" s="259">
        <v>346.00853758855055</v>
      </c>
    </row>
    <row r="11" spans="1:24" s="98" customFormat="1" ht="14.25" customHeight="1" x14ac:dyDescent="0.35">
      <c r="A11" s="253">
        <v>2012</v>
      </c>
      <c r="B11" s="257">
        <v>49821.35</v>
      </c>
      <c r="C11" s="258" t="s">
        <v>9</v>
      </c>
      <c r="D11" s="259">
        <v>11284.303</v>
      </c>
      <c r="E11" s="259">
        <v>226.49532780625174</v>
      </c>
      <c r="F11" s="258"/>
      <c r="G11" s="259">
        <v>6646.8090000000011</v>
      </c>
      <c r="H11" s="259">
        <v>133.41286416365676</v>
      </c>
      <c r="I11" s="258"/>
      <c r="J11" s="259">
        <v>17931.112000000001</v>
      </c>
      <c r="K11" s="259">
        <v>359.90819196990856</v>
      </c>
    </row>
    <row r="12" spans="1:24" ht="14.25" customHeight="1" x14ac:dyDescent="0.35">
      <c r="A12" s="253">
        <v>2013</v>
      </c>
      <c r="B12" s="257">
        <v>49445.35</v>
      </c>
      <c r="C12" s="258" t="s">
        <v>9</v>
      </c>
      <c r="D12" s="259">
        <v>11766.714</v>
      </c>
      <c r="E12" s="259">
        <v>237.97412699070793</v>
      </c>
      <c r="F12" s="258"/>
      <c r="G12" s="259">
        <v>6577.0859999999993</v>
      </c>
      <c r="H12" s="259">
        <v>133.0172806947468</v>
      </c>
      <c r="I12" s="258"/>
      <c r="J12" s="259">
        <v>18343.8</v>
      </c>
      <c r="K12" s="259">
        <v>370.99140768545476</v>
      </c>
    </row>
    <row r="13" spans="1:24" s="98" customFormat="1" ht="14.25" customHeight="1" x14ac:dyDescent="0.35">
      <c r="A13" s="253">
        <v>2014</v>
      </c>
      <c r="B13" s="257">
        <v>48787.25</v>
      </c>
      <c r="C13" s="258" t="s">
        <v>9</v>
      </c>
      <c r="D13" s="259">
        <v>11504.528</v>
      </c>
      <c r="E13" s="259">
        <v>235.81013482006057</v>
      </c>
      <c r="F13" s="258"/>
      <c r="G13" s="259">
        <v>5868.0719999999983</v>
      </c>
      <c r="H13" s="259">
        <v>120.27880235102405</v>
      </c>
      <c r="I13" s="258"/>
      <c r="J13" s="259">
        <v>17372.599999999999</v>
      </c>
      <c r="K13" s="259">
        <v>356.08893717108464</v>
      </c>
    </row>
    <row r="14" spans="1:24" ht="12.75" customHeight="1" x14ac:dyDescent="0.35">
      <c r="A14" s="253">
        <v>2015</v>
      </c>
      <c r="B14" s="257">
        <v>47648</v>
      </c>
      <c r="C14" s="258" t="s">
        <v>9</v>
      </c>
      <c r="D14" s="259">
        <v>11963.7</v>
      </c>
      <c r="E14" s="259">
        <v>251.08504029550033</v>
      </c>
      <c r="F14" s="258"/>
      <c r="G14" s="259">
        <v>4965.5999999999985</v>
      </c>
      <c r="H14" s="259">
        <v>104.21423774345196</v>
      </c>
      <c r="I14" s="258"/>
      <c r="J14" s="259">
        <v>16929.3</v>
      </c>
      <c r="K14" s="259">
        <v>355.29927803895231</v>
      </c>
    </row>
    <row r="15" spans="1:24" ht="12.75" customHeight="1" x14ac:dyDescent="0.35">
      <c r="A15" s="253">
        <v>2016</v>
      </c>
      <c r="B15" s="257">
        <v>45810</v>
      </c>
      <c r="C15" s="258" t="s">
        <v>9</v>
      </c>
      <c r="D15" s="259">
        <v>11255</v>
      </c>
      <c r="E15" s="259">
        <v>245.68871425452957</v>
      </c>
      <c r="F15" s="258"/>
      <c r="G15" s="259">
        <v>5210.5999999999985</v>
      </c>
      <c r="H15" s="259">
        <v>113.74372407771226</v>
      </c>
      <c r="I15" s="258"/>
      <c r="J15" s="259">
        <v>16465.599999999999</v>
      </c>
      <c r="K15" s="259">
        <v>359.43243833224182</v>
      </c>
    </row>
    <row r="16" spans="1:24" ht="12.75" customHeight="1" x14ac:dyDescent="0.35">
      <c r="A16" s="253">
        <v>2017</v>
      </c>
      <c r="B16" s="257">
        <v>43138</v>
      </c>
      <c r="C16" s="258" t="s">
        <v>9</v>
      </c>
      <c r="D16" s="259">
        <v>11243.6</v>
      </c>
      <c r="E16" s="259">
        <v>260.64258890073717</v>
      </c>
      <c r="F16" s="258"/>
      <c r="G16" s="259">
        <v>5282.6</v>
      </c>
      <c r="H16" s="259">
        <v>122.45815754091521</v>
      </c>
      <c r="I16" s="258"/>
      <c r="J16" s="259">
        <v>16526.2</v>
      </c>
      <c r="K16" s="259">
        <v>383.10074644165235</v>
      </c>
    </row>
    <row r="17" spans="1:11" ht="12.75" customHeight="1" x14ac:dyDescent="0.35">
      <c r="A17" s="253">
        <v>2018</v>
      </c>
      <c r="B17" s="257">
        <v>40866</v>
      </c>
      <c r="C17" s="258" t="s">
        <v>9</v>
      </c>
      <c r="D17" s="259">
        <v>11473.8</v>
      </c>
      <c r="E17" s="259">
        <v>280.76640728233735</v>
      </c>
      <c r="F17" s="258"/>
      <c r="G17" s="259">
        <v>4928.4000000000015</v>
      </c>
      <c r="H17" s="259">
        <v>120.59903097929823</v>
      </c>
      <c r="I17" s="258"/>
      <c r="J17" s="259">
        <v>16402.2</v>
      </c>
      <c r="K17" s="259">
        <v>401.36543826163563</v>
      </c>
    </row>
    <row r="18" spans="1:11" ht="12.75" customHeight="1" x14ac:dyDescent="0.35">
      <c r="A18" s="253">
        <v>2019</v>
      </c>
      <c r="B18" s="257">
        <v>39793</v>
      </c>
      <c r="C18" s="258" t="s">
        <v>9</v>
      </c>
      <c r="D18" s="259">
        <v>11037</v>
      </c>
      <c r="E18" s="259">
        <v>277.36033975824893</v>
      </c>
      <c r="F18" s="258"/>
      <c r="G18" s="259">
        <v>5081.2999999999993</v>
      </c>
      <c r="H18" s="259">
        <v>127.69331289422762</v>
      </c>
      <c r="I18" s="258"/>
      <c r="J18" s="259">
        <v>16118.3</v>
      </c>
      <c r="K18" s="259">
        <v>405.05365265247656</v>
      </c>
    </row>
    <row r="19" spans="1:11" ht="12.75" customHeight="1" x14ac:dyDescent="0.35">
      <c r="A19" s="253">
        <v>2020</v>
      </c>
      <c r="B19" s="257">
        <v>37696</v>
      </c>
      <c r="C19" s="258" t="s">
        <v>9</v>
      </c>
      <c r="D19" s="259">
        <v>10124.4</v>
      </c>
      <c r="E19" s="259">
        <v>268.58022071307295</v>
      </c>
      <c r="F19" s="258"/>
      <c r="G19" s="259">
        <v>5152.1000000000004</v>
      </c>
      <c r="H19" s="259">
        <v>136.67497877758913</v>
      </c>
      <c r="I19" s="258"/>
      <c r="J19" s="259">
        <v>15276.5</v>
      </c>
      <c r="K19" s="259">
        <v>405.25519949066211</v>
      </c>
    </row>
    <row r="20" spans="1:11" ht="12.75" customHeight="1" x14ac:dyDescent="0.35">
      <c r="A20" s="253">
        <v>2021</v>
      </c>
      <c r="B20" s="257">
        <v>37107</v>
      </c>
      <c r="C20" s="258" t="s">
        <v>9</v>
      </c>
      <c r="D20" s="259">
        <v>11974.040999999999</v>
      </c>
      <c r="E20" s="259">
        <v>322.68954644676205</v>
      </c>
      <c r="F20" s="258"/>
      <c r="G20" s="259">
        <v>5509.259</v>
      </c>
      <c r="H20" s="259">
        <v>148.46953405017922</v>
      </c>
      <c r="I20" s="258"/>
      <c r="J20" s="259">
        <v>17483.3</v>
      </c>
      <c r="K20" s="259">
        <v>471.15908049694127</v>
      </c>
    </row>
    <row r="21" spans="1:11" ht="12.75" customHeight="1" x14ac:dyDescent="0.35">
      <c r="A21" s="253">
        <v>2022</v>
      </c>
      <c r="B21" s="257">
        <v>37115</v>
      </c>
      <c r="C21" s="258" t="s">
        <v>9</v>
      </c>
      <c r="D21" s="259">
        <v>12553.450999999999</v>
      </c>
      <c r="E21" s="259">
        <v>338.2312003233194</v>
      </c>
      <c r="F21" s="258"/>
      <c r="G21" s="259">
        <v>5486.0259999999998</v>
      </c>
      <c r="H21" s="259">
        <v>147.81155866900176</v>
      </c>
      <c r="I21" s="258"/>
      <c r="J21" s="259">
        <v>18039.476999999999</v>
      </c>
      <c r="K21" s="259">
        <v>486.04275899232113</v>
      </c>
    </row>
    <row r="22" spans="1:11" s="98" customFormat="1" ht="12.75" customHeight="1" x14ac:dyDescent="0.35">
      <c r="A22" s="253">
        <v>2023</v>
      </c>
      <c r="B22" s="257">
        <v>36864</v>
      </c>
      <c r="C22" s="258" t="s">
        <v>9</v>
      </c>
      <c r="D22" s="259">
        <v>11970.7</v>
      </c>
      <c r="E22" s="259">
        <v>324.72601996527777</v>
      </c>
      <c r="F22" s="258"/>
      <c r="G22" s="259">
        <v>5655.1179999999986</v>
      </c>
      <c r="H22" s="259">
        <v>153.4048936631944</v>
      </c>
      <c r="I22" s="258"/>
      <c r="J22" s="259">
        <v>17625.817999999999</v>
      </c>
      <c r="K22" s="259">
        <v>478.13091362847223</v>
      </c>
    </row>
    <row r="23" spans="1:11" s="98" customFormat="1" ht="12.75" customHeight="1" x14ac:dyDescent="0.35">
      <c r="A23" s="253">
        <v>2024</v>
      </c>
      <c r="B23" s="257">
        <v>36567</v>
      </c>
      <c r="C23" s="258" t="s">
        <v>9</v>
      </c>
      <c r="D23" s="259">
        <v>11931.593000000001</v>
      </c>
      <c r="E23" s="259">
        <v>326.2940082588126</v>
      </c>
      <c r="F23" s="258"/>
      <c r="G23" s="259">
        <v>5791.9369999999981</v>
      </c>
      <c r="H23" s="259">
        <v>158.39245768042218</v>
      </c>
      <c r="I23" s="258"/>
      <c r="J23" s="259">
        <v>17723.53</v>
      </c>
      <c r="K23" s="259">
        <v>484.68646593923484</v>
      </c>
    </row>
    <row r="24" spans="1:11" s="98" customFormat="1" ht="12.75" customHeight="1" x14ac:dyDescent="0.35">
      <c r="A24" s="570" t="s">
        <v>289</v>
      </c>
      <c r="B24" s="570"/>
      <c r="C24" s="570"/>
      <c r="D24" s="570"/>
      <c r="E24" s="570"/>
      <c r="F24" s="570"/>
      <c r="G24" s="570"/>
      <c r="H24" s="570"/>
      <c r="I24" s="570"/>
      <c r="J24" s="570"/>
      <c r="K24" s="570"/>
    </row>
    <row r="25" spans="1:11" ht="12.75" customHeight="1" x14ac:dyDescent="0.35">
      <c r="A25" s="253">
        <v>2008</v>
      </c>
      <c r="B25" s="260">
        <v>5.3</v>
      </c>
      <c r="C25" s="261"/>
      <c r="D25" s="262">
        <v>-8</v>
      </c>
      <c r="E25" s="262">
        <v>-12.6</v>
      </c>
      <c r="F25" s="261"/>
      <c r="G25" s="262">
        <v>20.9</v>
      </c>
      <c r="H25" s="262">
        <v>14.8</v>
      </c>
      <c r="I25" s="261"/>
      <c r="J25" s="262">
        <v>1.4</v>
      </c>
      <c r="K25" s="262">
        <v>-3.7</v>
      </c>
    </row>
    <row r="26" spans="1:11" ht="12.75" customHeight="1" x14ac:dyDescent="0.35">
      <c r="A26" s="253">
        <v>2009</v>
      </c>
      <c r="B26" s="260">
        <v>0.70245113248526003</v>
      </c>
      <c r="C26" s="261"/>
      <c r="D26" s="262">
        <v>7.2296528478498878</v>
      </c>
      <c r="E26" s="262">
        <v>6.4816711430165652</v>
      </c>
      <c r="F26" s="261"/>
      <c r="G26" s="262">
        <v>-23.618235497027385</v>
      </c>
      <c r="H26" s="262">
        <v>-24.151037393832731</v>
      </c>
      <c r="I26" s="261"/>
      <c r="J26" s="262">
        <v>-4.7490768075137186</v>
      </c>
      <c r="K26" s="262">
        <v>-5.4135007427246196</v>
      </c>
    </row>
    <row r="27" spans="1:11" ht="12.75" customHeight="1" x14ac:dyDescent="0.35">
      <c r="A27" s="253">
        <v>2010</v>
      </c>
      <c r="B27" s="260">
        <v>1.5877710816151414</v>
      </c>
      <c r="C27" s="261"/>
      <c r="D27" s="262">
        <v>7.1518524821559071</v>
      </c>
      <c r="E27" s="262">
        <v>5.4771173156960007</v>
      </c>
      <c r="F27" s="261"/>
      <c r="G27" s="262">
        <v>23.119233275044838</v>
      </c>
      <c r="H27" s="262">
        <v>21.194935142470484</v>
      </c>
      <c r="I27" s="261"/>
      <c r="J27" s="262">
        <v>12.123948410114727</v>
      </c>
      <c r="K27" s="262">
        <v>10.371501624969092</v>
      </c>
    </row>
    <row r="28" spans="1:11" ht="12.75" customHeight="1" x14ac:dyDescent="0.35">
      <c r="A28" s="253">
        <v>2011</v>
      </c>
      <c r="B28" s="260">
        <v>1.2673481931998465</v>
      </c>
      <c r="C28" s="261"/>
      <c r="D28" s="262">
        <v>3.8542674883124795</v>
      </c>
      <c r="E28" s="262">
        <v>2.5545443237807275</v>
      </c>
      <c r="F28" s="261"/>
      <c r="G28" s="262">
        <v>11.720416303007507</v>
      </c>
      <c r="H28" s="262">
        <v>10.322249270184392</v>
      </c>
      <c r="I28" s="261"/>
      <c r="J28" s="262">
        <v>6.5439157821529426</v>
      </c>
      <c r="K28" s="262">
        <v>5.2105320057225013</v>
      </c>
    </row>
    <row r="29" spans="1:11" ht="12.75" customHeight="1" x14ac:dyDescent="0.35">
      <c r="A29" s="253">
        <v>2012</v>
      </c>
      <c r="B29" s="260">
        <v>-0.52521343971376755</v>
      </c>
      <c r="C29" s="261"/>
      <c r="D29" s="262">
        <v>1.5115951663642546</v>
      </c>
      <c r="E29" s="262">
        <v>2.0475626804623781</v>
      </c>
      <c r="F29" s="261"/>
      <c r="G29" s="262">
        <v>6.9760805747614896</v>
      </c>
      <c r="H29" s="262">
        <v>7.5408998338781341</v>
      </c>
      <c r="I29" s="261"/>
      <c r="J29" s="262">
        <v>3.4708300177210827</v>
      </c>
      <c r="K29" s="262">
        <v>4.0171420272544056</v>
      </c>
    </row>
    <row r="30" spans="1:11" s="98" customFormat="1" ht="12.75" customHeight="1" x14ac:dyDescent="0.35">
      <c r="A30" s="253">
        <v>2013</v>
      </c>
      <c r="B30" s="260">
        <v>-0.75469653070420195</v>
      </c>
      <c r="C30" s="261"/>
      <c r="D30" s="262">
        <v>4.2750624473660404</v>
      </c>
      <c r="E30" s="262">
        <v>5.0680070514634856</v>
      </c>
      <c r="F30" s="261"/>
      <c r="G30" s="262">
        <v>-1.0489695130400434</v>
      </c>
      <c r="H30" s="262">
        <v>-0.29651073859316979</v>
      </c>
      <c r="I30" s="261"/>
      <c r="J30" s="262">
        <v>2.3015192811243201</v>
      </c>
      <c r="K30" s="262">
        <v>3.0794563621582949</v>
      </c>
    </row>
    <row r="31" spans="1:11" ht="12.75" customHeight="1" x14ac:dyDescent="0.35">
      <c r="A31" s="253">
        <v>2014</v>
      </c>
      <c r="B31" s="260">
        <v>-1.330964387955591</v>
      </c>
      <c r="C31" s="261"/>
      <c r="D31" s="262">
        <v>-2.2282006684279043</v>
      </c>
      <c r="E31" s="262">
        <v>-0.90933926221813399</v>
      </c>
      <c r="F31" s="261"/>
      <c r="G31" s="262">
        <v>-10.780062781602695</v>
      </c>
      <c r="H31" s="262">
        <v>-9.5765589833064606</v>
      </c>
      <c r="I31" s="261"/>
      <c r="J31" s="262">
        <v>-5.2944319061481337</v>
      </c>
      <c r="K31" s="262">
        <v>-4.0169314452169758</v>
      </c>
    </row>
    <row r="32" spans="1:11" s="98" customFormat="1" ht="12.75" customHeight="1" x14ac:dyDescent="0.35">
      <c r="A32" s="253">
        <v>2015</v>
      </c>
      <c r="B32" s="260">
        <v>-2.3351387913850497</v>
      </c>
      <c r="C32" s="261"/>
      <c r="D32" s="262">
        <v>3.9912284971621581</v>
      </c>
      <c r="E32" s="262">
        <v>6.477628914081901</v>
      </c>
      <c r="F32" s="261"/>
      <c r="G32" s="262">
        <v>-15.379361398428648</v>
      </c>
      <c r="H32" s="262">
        <v>-13.356106224510745</v>
      </c>
      <c r="I32" s="261"/>
      <c r="J32" s="262">
        <v>-2.5517193741869337</v>
      </c>
      <c r="K32" s="262">
        <v>-0.22175896235522297</v>
      </c>
    </row>
    <row r="33" spans="1:11" ht="12.75" customHeight="1" x14ac:dyDescent="0.35">
      <c r="A33" s="253">
        <v>2016</v>
      </c>
      <c r="B33" s="260">
        <v>-3.8574546675621213</v>
      </c>
      <c r="C33" s="261"/>
      <c r="D33" s="262">
        <v>-5.9237526852060851</v>
      </c>
      <c r="E33" s="262">
        <v>-2.1492025309910345</v>
      </c>
      <c r="F33" s="261"/>
      <c r="G33" s="262">
        <v>4.9339455453520253</v>
      </c>
      <c r="H33" s="262">
        <v>9.144130917811232</v>
      </c>
      <c r="I33" s="261"/>
      <c r="J33" s="262">
        <v>-2.739038235485225</v>
      </c>
      <c r="K33" s="262">
        <v>1.1632898091159083</v>
      </c>
    </row>
    <row r="34" spans="1:11" s="98" customFormat="1" ht="12.75" customHeight="1" x14ac:dyDescent="0.35">
      <c r="A34" s="253">
        <v>2017</v>
      </c>
      <c r="B34" s="260">
        <v>-5.8327876009604873</v>
      </c>
      <c r="C34" s="261"/>
      <c r="D34" s="262">
        <v>-0.10128831630386026</v>
      </c>
      <c r="E34" s="262">
        <v>6.0865126392071867</v>
      </c>
      <c r="F34" s="261"/>
      <c r="G34" s="262">
        <v>1.3817986412313799</v>
      </c>
      <c r="H34" s="262">
        <v>7.6614631126804555</v>
      </c>
      <c r="I34" s="261"/>
      <c r="J34" s="262">
        <v>0.36804003498203119</v>
      </c>
      <c r="K34" s="262">
        <v>6.5849115397683455</v>
      </c>
    </row>
    <row r="35" spans="1:11" s="98" customFormat="1" ht="12.75" customHeight="1" x14ac:dyDescent="0.35">
      <c r="A35" s="253">
        <v>2018</v>
      </c>
      <c r="B35" s="260">
        <v>-5.2668181185961283</v>
      </c>
      <c r="C35" s="261"/>
      <c r="D35" s="262">
        <v>2.0473869579138215</v>
      </c>
      <c r="E35" s="262">
        <v>7.7208481033251619</v>
      </c>
      <c r="F35" s="261"/>
      <c r="G35" s="262">
        <v>-6.705031613220747</v>
      </c>
      <c r="H35" s="262">
        <v>-1.5181728999930533</v>
      </c>
      <c r="I35" s="261"/>
      <c r="J35" s="262">
        <v>-0.75032372838280681</v>
      </c>
      <c r="K35" s="262">
        <v>4.7675949445755261</v>
      </c>
    </row>
    <row r="36" spans="1:11" ht="12.75" customHeight="1" x14ac:dyDescent="0.35">
      <c r="A36" s="253">
        <v>2019</v>
      </c>
      <c r="B36" s="260">
        <v>-2.6256545783781116</v>
      </c>
      <c r="C36" s="261"/>
      <c r="D36" s="262">
        <v>-3.8069340584636291</v>
      </c>
      <c r="E36" s="262">
        <v>-1.2131321396520622</v>
      </c>
      <c r="F36" s="261"/>
      <c r="G36" s="262">
        <v>3.1024267510753489</v>
      </c>
      <c r="H36" s="262">
        <v>5.8825364161899207</v>
      </c>
      <c r="I36" s="261"/>
      <c r="J36" s="262">
        <v>-1.7308653717184375</v>
      </c>
      <c r="K36" s="262">
        <v>0.91891678735842586</v>
      </c>
    </row>
    <row r="37" spans="1:11" ht="12.75" customHeight="1" x14ac:dyDescent="0.35">
      <c r="A37" s="253">
        <v>2020</v>
      </c>
      <c r="B37" s="260">
        <v>-5.269771065262729</v>
      </c>
      <c r="C37" s="261"/>
      <c r="D37" s="262">
        <v>-8.2685512367491221</v>
      </c>
      <c r="E37" s="262">
        <v>-3.1656000467943035</v>
      </c>
      <c r="F37" s="261"/>
      <c r="G37" s="262">
        <v>1.393344222935089</v>
      </c>
      <c r="H37" s="262">
        <v>7.033779357577874</v>
      </c>
      <c r="I37" s="261"/>
      <c r="J37" s="262">
        <v>-5.2226351414230932</v>
      </c>
      <c r="K37" s="262">
        <v>4.975805967080138E-2</v>
      </c>
    </row>
    <row r="38" spans="1:11" s="98" customFormat="1" ht="12.75" customHeight="1" x14ac:dyDescent="0.35">
      <c r="A38" s="253">
        <v>2021</v>
      </c>
      <c r="B38" s="260">
        <v>-1.5625</v>
      </c>
      <c r="C38" s="261"/>
      <c r="D38" s="262">
        <v>18.26914187507407</v>
      </c>
      <c r="E38" s="262">
        <v>20.146429841345114</v>
      </c>
      <c r="F38" s="261"/>
      <c r="G38" s="262">
        <v>6.9322994507094116</v>
      </c>
      <c r="H38" s="262">
        <v>8.6296375372286285</v>
      </c>
      <c r="I38" s="261"/>
      <c r="J38" s="262">
        <v>14.445717278172342</v>
      </c>
      <c r="K38" s="262">
        <v>16.262315965127485</v>
      </c>
    </row>
    <row r="39" spans="1:11" s="98" customFormat="1" ht="12.75" customHeight="1" x14ac:dyDescent="0.35">
      <c r="A39" s="253">
        <v>2022</v>
      </c>
      <c r="B39" s="260">
        <v>2.1559274530402739E-2</v>
      </c>
      <c r="C39" s="261"/>
      <c r="D39" s="262">
        <v>4.8388843833088613</v>
      </c>
      <c r="E39" s="262">
        <v>4.8162867522953512</v>
      </c>
      <c r="F39" s="261"/>
      <c r="G39" s="262">
        <v>-0.42170825513921928</v>
      </c>
      <c r="H39" s="262">
        <v>-0.4431719850047422</v>
      </c>
      <c r="I39" s="261"/>
      <c r="J39" s="262">
        <v>3.1811900499333579</v>
      </c>
      <c r="K39" s="262">
        <v>3.1589497287586532</v>
      </c>
    </row>
    <row r="40" spans="1:11" s="98" customFormat="1" ht="12.75" customHeight="1" x14ac:dyDescent="0.35">
      <c r="A40" s="253">
        <v>2023</v>
      </c>
      <c r="B40" s="260">
        <v>-0.67627643809780036</v>
      </c>
      <c r="C40" s="261"/>
      <c r="D40" s="262">
        <v>-4.6421577620368915</v>
      </c>
      <c r="E40" s="262">
        <v>-3.9928842593858427</v>
      </c>
      <c r="F40" s="261"/>
      <c r="G40" s="262">
        <v>3.0822311086385445</v>
      </c>
      <c r="H40" s="262">
        <v>3.7840985133767102</v>
      </c>
      <c r="I40" s="261"/>
      <c r="J40" s="262">
        <v>-2.2930764567065887</v>
      </c>
      <c r="K40" s="262">
        <v>-1.6278085039785339</v>
      </c>
    </row>
    <row r="41" spans="1:11" ht="12.75" customHeight="1" x14ac:dyDescent="0.35">
      <c r="A41" s="253">
        <v>2024</v>
      </c>
      <c r="B41" s="260">
        <v>-0.8056640625</v>
      </c>
      <c r="C41" s="261"/>
      <c r="D41" s="262">
        <v>-0.32668933312171022</v>
      </c>
      <c r="E41" s="262">
        <v>0.4828649991468259</v>
      </c>
      <c r="F41" s="261"/>
      <c r="G41" s="262">
        <v>2.419383645045059</v>
      </c>
      <c r="H41" s="262">
        <v>3.2512417942664573</v>
      </c>
      <c r="I41" s="261"/>
      <c r="J41" s="262">
        <v>0.55436859724751208</v>
      </c>
      <c r="K41" s="262">
        <v>1.3710789501171217</v>
      </c>
    </row>
    <row r="42" spans="1:11" ht="73.150000000000006" customHeight="1" x14ac:dyDescent="0.35">
      <c r="A42" s="567" t="s">
        <v>331</v>
      </c>
      <c r="B42" s="567"/>
      <c r="C42" s="567"/>
      <c r="D42" s="567"/>
      <c r="E42" s="567"/>
      <c r="F42" s="567"/>
      <c r="G42" s="567"/>
      <c r="H42" s="567"/>
      <c r="I42" s="567"/>
      <c r="J42" s="567"/>
      <c r="K42" s="567"/>
    </row>
    <row r="43" spans="1:11" ht="29.5" customHeight="1" x14ac:dyDescent="0.35">
      <c r="A43" s="567" t="s">
        <v>332</v>
      </c>
      <c r="B43" s="567"/>
      <c r="C43" s="567"/>
      <c r="D43" s="567"/>
      <c r="E43" s="567"/>
      <c r="F43" s="567"/>
      <c r="G43" s="567"/>
      <c r="H43" s="567"/>
      <c r="I43" s="567"/>
      <c r="J43" s="567"/>
      <c r="K43" s="567"/>
    </row>
    <row r="44" spans="1:11" ht="41.5" customHeight="1" x14ac:dyDescent="0.35">
      <c r="A44" s="567" t="s">
        <v>333</v>
      </c>
      <c r="B44" s="567"/>
      <c r="C44" s="567"/>
      <c r="D44" s="567"/>
      <c r="E44" s="567"/>
      <c r="F44" s="567"/>
      <c r="G44" s="567"/>
      <c r="H44" s="567"/>
      <c r="I44" s="567"/>
      <c r="J44" s="567"/>
      <c r="K44" s="567"/>
    </row>
    <row r="45" spans="1:11" ht="39" customHeight="1" x14ac:dyDescent="0.35">
      <c r="A45" s="567" t="s">
        <v>334</v>
      </c>
      <c r="B45" s="567"/>
      <c r="C45" s="567"/>
      <c r="D45" s="567"/>
      <c r="E45" s="567"/>
      <c r="F45" s="567"/>
      <c r="G45" s="567"/>
      <c r="H45" s="567"/>
      <c r="I45" s="567"/>
      <c r="J45" s="567"/>
      <c r="K45" s="567"/>
    </row>
    <row r="46" spans="1:11" ht="15" customHeight="1" x14ac:dyDescent="0.35">
      <c r="A46" s="568" t="s">
        <v>78</v>
      </c>
      <c r="B46" s="568"/>
      <c r="C46" s="568"/>
      <c r="D46" s="568"/>
      <c r="E46" s="568"/>
      <c r="F46" s="568"/>
      <c r="G46" s="568"/>
      <c r="H46" s="568"/>
      <c r="I46" s="568"/>
      <c r="J46" s="568"/>
      <c r="K46" s="568"/>
    </row>
    <row r="47" spans="1:11" x14ac:dyDescent="0.35">
      <c r="A47" s="101"/>
    </row>
    <row r="48" spans="1:11" x14ac:dyDescent="0.35">
      <c r="A48" s="101"/>
    </row>
    <row r="49" spans="1:1" x14ac:dyDescent="0.35">
      <c r="A49" s="101"/>
    </row>
    <row r="50" spans="1:1" x14ac:dyDescent="0.35">
      <c r="A50" s="101"/>
    </row>
    <row r="51" spans="1:1" x14ac:dyDescent="0.35">
      <c r="A51" s="101"/>
    </row>
    <row r="52" spans="1:1" x14ac:dyDescent="0.35">
      <c r="A52" s="101"/>
    </row>
    <row r="53" spans="1:1" x14ac:dyDescent="0.35">
      <c r="A53" s="101"/>
    </row>
    <row r="54" spans="1:1" x14ac:dyDescent="0.35">
      <c r="A54" s="101"/>
    </row>
    <row r="55" spans="1:1" x14ac:dyDescent="0.35">
      <c r="A55" s="101"/>
    </row>
    <row r="56" spans="1:1" x14ac:dyDescent="0.35">
      <c r="A56" s="101"/>
    </row>
    <row r="57" spans="1:1" x14ac:dyDescent="0.35">
      <c r="A57" s="101"/>
    </row>
    <row r="58" spans="1:1" x14ac:dyDescent="0.35">
      <c r="A58" s="101"/>
    </row>
    <row r="59" spans="1:1" x14ac:dyDescent="0.35">
      <c r="A59" s="101"/>
    </row>
    <row r="60" spans="1:1" x14ac:dyDescent="0.35">
      <c r="A60" s="101"/>
    </row>
    <row r="61" spans="1:1" x14ac:dyDescent="0.35">
      <c r="A61" s="101"/>
    </row>
    <row r="62" spans="1:1" x14ac:dyDescent="0.35">
      <c r="A62" s="101"/>
    </row>
    <row r="63" spans="1:1" x14ac:dyDescent="0.35">
      <c r="A63" s="101"/>
    </row>
    <row r="64" spans="1:1" x14ac:dyDescent="0.35">
      <c r="A64" s="101"/>
    </row>
    <row r="65" spans="1:1" x14ac:dyDescent="0.35">
      <c r="A65" s="101"/>
    </row>
    <row r="66" spans="1:1" x14ac:dyDescent="0.35">
      <c r="A66" s="101"/>
    </row>
    <row r="67" spans="1:1" x14ac:dyDescent="0.35">
      <c r="A67" s="101"/>
    </row>
    <row r="68" spans="1:1" x14ac:dyDescent="0.35">
      <c r="A68" s="101"/>
    </row>
    <row r="69" spans="1:1" x14ac:dyDescent="0.35">
      <c r="A69" s="101"/>
    </row>
    <row r="70" spans="1:1" x14ac:dyDescent="0.35">
      <c r="A70" s="101"/>
    </row>
    <row r="71" spans="1:1" x14ac:dyDescent="0.35">
      <c r="A71" s="101"/>
    </row>
    <row r="72" spans="1:1" x14ac:dyDescent="0.35">
      <c r="A72" s="101"/>
    </row>
  </sheetData>
  <mergeCells count="15">
    <mergeCell ref="A2:K2"/>
    <mergeCell ref="A3:K3"/>
    <mergeCell ref="B4:B5"/>
    <mergeCell ref="D4:E4"/>
    <mergeCell ref="G4:H4"/>
    <mergeCell ref="J4:K4"/>
    <mergeCell ref="A44:K44"/>
    <mergeCell ref="A45:K45"/>
    <mergeCell ref="A46:K46"/>
    <mergeCell ref="D6:E6"/>
    <mergeCell ref="G6:H6"/>
    <mergeCell ref="J6:K6"/>
    <mergeCell ref="A24:K24"/>
    <mergeCell ref="A42:K42"/>
    <mergeCell ref="A43:K4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dimension ref="A1:K22"/>
  <sheetViews>
    <sheetView zoomScale="70" zoomScaleNormal="70" workbookViewId="0">
      <selection activeCell="J24" sqref="J24"/>
    </sheetView>
  </sheetViews>
  <sheetFormatPr defaultColWidth="8.83203125" defaultRowHeight="14" x14ac:dyDescent="0.3"/>
  <cols>
    <col min="1" max="1" width="41.58203125" style="73" customWidth="1"/>
    <col min="2" max="2" width="8.83203125" style="73"/>
    <col min="3" max="3" width="11.33203125" style="73" customWidth="1"/>
    <col min="4" max="5" width="8.83203125" style="73"/>
    <col min="6" max="6" width="11.58203125" style="73" customWidth="1"/>
    <col min="7" max="16384" width="8.83203125" style="73"/>
  </cols>
  <sheetData>
    <row r="1" spans="1:11" ht="14.5" x14ac:dyDescent="0.35">
      <c r="A1" s="92" t="s">
        <v>168</v>
      </c>
      <c r="B1" s="89"/>
      <c r="C1" s="89"/>
      <c r="D1" s="89"/>
      <c r="E1" s="89"/>
      <c r="F1" s="89"/>
      <c r="G1" s="89"/>
      <c r="H1" s="89"/>
      <c r="I1" s="89"/>
    </row>
    <row r="2" spans="1:11" ht="18" x14ac:dyDescent="0.3">
      <c r="A2" s="571" t="s">
        <v>403</v>
      </c>
      <c r="B2" s="571"/>
      <c r="C2" s="571"/>
      <c r="D2" s="571"/>
      <c r="E2" s="571"/>
      <c r="F2" s="571"/>
      <c r="G2" s="571"/>
      <c r="H2" s="571"/>
      <c r="I2" s="571"/>
      <c r="J2" s="102"/>
      <c r="K2" s="102"/>
    </row>
    <row r="3" spans="1:11" ht="14.5" x14ac:dyDescent="0.35">
      <c r="A3" s="89"/>
      <c r="B3" s="574">
        <v>2023</v>
      </c>
      <c r="C3" s="574"/>
      <c r="D3" s="272"/>
      <c r="E3" s="574">
        <v>2024</v>
      </c>
      <c r="F3" s="574"/>
      <c r="G3" s="89"/>
      <c r="H3" s="574"/>
      <c r="I3" s="574"/>
    </row>
    <row r="4" spans="1:11" ht="101.5" x14ac:dyDescent="0.3">
      <c r="A4" s="273"/>
      <c r="B4" s="263" t="s">
        <v>402</v>
      </c>
      <c r="C4" s="263" t="s">
        <v>170</v>
      </c>
      <c r="D4" s="264"/>
      <c r="E4" s="263" t="s">
        <v>169</v>
      </c>
      <c r="F4" s="263" t="s">
        <v>170</v>
      </c>
      <c r="G4" s="264"/>
      <c r="H4" s="263" t="s">
        <v>290</v>
      </c>
      <c r="I4" s="263" t="s">
        <v>291</v>
      </c>
    </row>
    <row r="5" spans="1:11" ht="29" x14ac:dyDescent="0.35">
      <c r="A5" s="267" t="s">
        <v>171</v>
      </c>
      <c r="B5" s="273"/>
      <c r="C5" s="273"/>
      <c r="D5" s="273"/>
      <c r="E5" s="273"/>
      <c r="F5" s="273"/>
      <c r="G5" s="89"/>
      <c r="H5" s="273"/>
      <c r="I5" s="273"/>
    </row>
    <row r="6" spans="1:11" ht="14.5" x14ac:dyDescent="0.35">
      <c r="A6" s="265" t="s">
        <v>172</v>
      </c>
      <c r="B6" s="274">
        <v>28.7</v>
      </c>
      <c r="C6" s="275">
        <v>579.86</v>
      </c>
      <c r="D6" s="276"/>
      <c r="E6" s="274">
        <v>218.16</v>
      </c>
      <c r="F6" s="275">
        <v>8395.83</v>
      </c>
      <c r="G6" s="276"/>
      <c r="H6" s="277">
        <v>660.13937282229972</v>
      </c>
      <c r="I6" s="277">
        <v>1347.9063911978753</v>
      </c>
    </row>
    <row r="7" spans="1:11" ht="14.5" x14ac:dyDescent="0.35">
      <c r="A7" s="265" t="s">
        <v>337</v>
      </c>
      <c r="B7" s="275">
        <v>955.98</v>
      </c>
      <c r="C7" s="275">
        <v>101890.84</v>
      </c>
      <c r="D7" s="276"/>
      <c r="E7" s="275">
        <v>1006.36</v>
      </c>
      <c r="F7" s="275">
        <v>99970.57</v>
      </c>
      <c r="G7" s="276"/>
      <c r="H7" s="277">
        <v>5.2699847277139682</v>
      </c>
      <c r="I7" s="277">
        <v>-1.8846345755908867</v>
      </c>
    </row>
    <row r="8" spans="1:11" ht="14.5" x14ac:dyDescent="0.35">
      <c r="A8" s="265" t="s">
        <v>173</v>
      </c>
      <c r="B8" s="275">
        <v>8989.9500000000007</v>
      </c>
      <c r="C8" s="275">
        <v>1682168.28</v>
      </c>
      <c r="D8" s="276"/>
      <c r="E8" s="275">
        <v>8663.7099999999991</v>
      </c>
      <c r="F8" s="275">
        <v>1629899.59</v>
      </c>
      <c r="G8" s="276"/>
      <c r="H8" s="277">
        <v>-3.6289412065695754</v>
      </c>
      <c r="I8" s="277">
        <v>-3.1072212347268815</v>
      </c>
    </row>
    <row r="9" spans="1:11" ht="14.5" x14ac:dyDescent="0.35">
      <c r="A9" s="265" t="s">
        <v>174</v>
      </c>
      <c r="B9" s="275">
        <v>10013.81</v>
      </c>
      <c r="C9" s="275">
        <v>3106967.04</v>
      </c>
      <c r="D9" s="276"/>
      <c r="E9" s="275">
        <v>10124.43</v>
      </c>
      <c r="F9" s="275">
        <v>3123024.59</v>
      </c>
      <c r="G9" s="276"/>
      <c r="H9" s="277">
        <v>1.1046744445920265</v>
      </c>
      <c r="I9" s="277">
        <v>0.51682395703817352</v>
      </c>
    </row>
    <row r="10" spans="1:11" ht="14.5" x14ac:dyDescent="0.35">
      <c r="A10" s="265" t="s">
        <v>175</v>
      </c>
      <c r="B10" s="275">
        <v>12846.02</v>
      </c>
      <c r="C10" s="275">
        <v>6176489.8300000001</v>
      </c>
      <c r="D10" s="276"/>
      <c r="E10" s="275">
        <v>12632.16</v>
      </c>
      <c r="F10" s="275">
        <v>6037673.8099999996</v>
      </c>
      <c r="G10" s="276"/>
      <c r="H10" s="277">
        <v>-1.6647957888902598</v>
      </c>
      <c r="I10" s="277">
        <v>-2.2474904649847125</v>
      </c>
    </row>
    <row r="11" spans="1:11" ht="14.5" x14ac:dyDescent="0.35">
      <c r="A11" s="265" t="s">
        <v>176</v>
      </c>
      <c r="B11" s="275">
        <v>4301.32</v>
      </c>
      <c r="C11" s="275">
        <v>3209183.48</v>
      </c>
      <c r="D11" s="276"/>
      <c r="E11" s="275">
        <v>4243.83</v>
      </c>
      <c r="F11" s="275">
        <v>3092013.24</v>
      </c>
      <c r="G11" s="276"/>
      <c r="H11" s="277">
        <v>-1.3365664493690259</v>
      </c>
      <c r="I11" s="277">
        <v>-3.6510919593790181</v>
      </c>
    </row>
    <row r="12" spans="1:11" ht="14.5" x14ac:dyDescent="0.35">
      <c r="A12" s="266" t="s">
        <v>177</v>
      </c>
      <c r="B12" s="275">
        <v>742.91</v>
      </c>
      <c r="C12" s="275">
        <v>1152870.52</v>
      </c>
      <c r="D12" s="276"/>
      <c r="E12" s="275">
        <v>781.32</v>
      </c>
      <c r="F12" s="275">
        <v>1280475.73</v>
      </c>
      <c r="G12" s="276"/>
      <c r="H12" s="277">
        <v>5.1702090428181187</v>
      </c>
      <c r="I12" s="277">
        <v>11.068477143469673</v>
      </c>
    </row>
    <row r="13" spans="1:11" ht="29" x14ac:dyDescent="0.35">
      <c r="A13" s="267" t="s">
        <v>178</v>
      </c>
      <c r="B13" s="278">
        <v>37878.69</v>
      </c>
      <c r="C13" s="278">
        <v>15430149.85</v>
      </c>
      <c r="D13" s="279"/>
      <c r="E13" s="278">
        <v>37669.97</v>
      </c>
      <c r="F13" s="278">
        <v>15271453.359999999</v>
      </c>
      <c r="G13" s="279"/>
      <c r="H13" s="280">
        <v>-0.55102222384142951</v>
      </c>
      <c r="I13" s="280">
        <v>-1.0284831420480356</v>
      </c>
    </row>
    <row r="14" spans="1:11" ht="29" x14ac:dyDescent="0.35">
      <c r="A14" s="268" t="s">
        <v>338</v>
      </c>
      <c r="B14" s="275">
        <v>2092</v>
      </c>
      <c r="C14" s="275">
        <v>926484</v>
      </c>
      <c r="D14" s="276"/>
      <c r="E14" s="275">
        <v>1718</v>
      </c>
      <c r="F14" s="275">
        <v>812278</v>
      </c>
      <c r="G14" s="276"/>
      <c r="H14" s="277">
        <v>-17.877629063097515</v>
      </c>
      <c r="I14" s="277">
        <v>-12.326818380025991</v>
      </c>
    </row>
    <row r="15" spans="1:11" ht="14.5" x14ac:dyDescent="0.35">
      <c r="A15" s="265" t="s">
        <v>179</v>
      </c>
      <c r="B15" s="275">
        <v>123.42</v>
      </c>
      <c r="C15" s="275">
        <v>13613</v>
      </c>
      <c r="D15" s="276"/>
      <c r="E15" s="275">
        <v>54</v>
      </c>
      <c r="F15" s="275">
        <v>5648</v>
      </c>
      <c r="G15" s="276"/>
      <c r="H15" s="277">
        <v>-56.246961594555181</v>
      </c>
      <c r="I15" s="277">
        <v>-58.510247557481819</v>
      </c>
    </row>
    <row r="16" spans="1:11" ht="14.5" x14ac:dyDescent="0.35">
      <c r="A16" s="265" t="s">
        <v>180</v>
      </c>
      <c r="B16" s="275">
        <v>1968.58</v>
      </c>
      <c r="C16" s="275">
        <v>912871</v>
      </c>
      <c r="D16" s="276"/>
      <c r="E16" s="275">
        <v>1664</v>
      </c>
      <c r="F16" s="275">
        <v>806630</v>
      </c>
      <c r="G16" s="276"/>
      <c r="H16" s="277">
        <v>-15.472066159363598</v>
      </c>
      <c r="I16" s="277">
        <v>-11.638117543442611</v>
      </c>
    </row>
    <row r="17" spans="1:9" ht="29" x14ac:dyDescent="0.35">
      <c r="A17" s="269" t="s">
        <v>181</v>
      </c>
      <c r="B17" s="275"/>
      <c r="C17" s="275">
        <v>2500088.9300000002</v>
      </c>
      <c r="D17" s="276"/>
      <c r="E17" s="275"/>
      <c r="F17" s="275">
        <v>2847482.06</v>
      </c>
      <c r="G17" s="276"/>
      <c r="H17" s="277"/>
      <c r="I17" s="277">
        <v>13.895230918845749</v>
      </c>
    </row>
    <row r="18" spans="1:9" ht="14.5" x14ac:dyDescent="0.35">
      <c r="A18" s="270" t="s">
        <v>182</v>
      </c>
      <c r="B18" s="275">
        <v>1141</v>
      </c>
      <c r="C18" s="275">
        <v>972422</v>
      </c>
      <c r="D18" s="276"/>
      <c r="E18" s="275">
        <v>1110</v>
      </c>
      <c r="F18" s="275">
        <v>998871</v>
      </c>
      <c r="G18" s="276"/>
      <c r="H18" s="277">
        <v>-2.7169149868536371</v>
      </c>
      <c r="I18" s="277">
        <v>2.7199096688474755</v>
      </c>
    </row>
    <row r="19" spans="1:9" ht="14.5" x14ac:dyDescent="0.35">
      <c r="A19" s="270" t="s">
        <v>183</v>
      </c>
      <c r="B19" s="275">
        <v>-1983</v>
      </c>
      <c r="C19" s="275">
        <v>-1140514</v>
      </c>
      <c r="D19" s="276"/>
      <c r="E19" s="275">
        <v>-2012</v>
      </c>
      <c r="F19" s="275">
        <v>-1122816</v>
      </c>
      <c r="G19" s="276"/>
      <c r="H19" s="277">
        <v>1.4624306606152295</v>
      </c>
      <c r="I19" s="277">
        <v>-1.5517564887410413</v>
      </c>
    </row>
    <row r="20" spans="1:9" s="103" customFormat="1" ht="14.5" x14ac:dyDescent="0.35">
      <c r="A20" s="271" t="s">
        <v>107</v>
      </c>
      <c r="B20" s="278">
        <v>37036.69</v>
      </c>
      <c r="C20" s="278">
        <v>17762146.780000001</v>
      </c>
      <c r="D20" s="279"/>
      <c r="E20" s="278">
        <v>36767.78</v>
      </c>
      <c r="F20" s="278">
        <v>17994990.420000002</v>
      </c>
      <c r="G20" s="279"/>
      <c r="H20" s="280">
        <v>-0.72606380321784547</v>
      </c>
      <c r="I20" s="281">
        <v>1.310898073774394</v>
      </c>
    </row>
    <row r="21" spans="1:9" ht="15" x14ac:dyDescent="0.35">
      <c r="A21" s="74" t="s">
        <v>339</v>
      </c>
      <c r="B21" s="89"/>
      <c r="C21" s="89"/>
      <c r="D21" s="89"/>
      <c r="E21" s="89"/>
      <c r="F21" s="89"/>
      <c r="G21" s="89"/>
      <c r="H21" s="89"/>
      <c r="I21" s="282"/>
    </row>
    <row r="22" spans="1:9" ht="16.149999999999999" customHeight="1" x14ac:dyDescent="0.35">
      <c r="A22" s="74" t="s">
        <v>184</v>
      </c>
      <c r="B22" s="89"/>
      <c r="C22" s="89"/>
      <c r="D22" s="89"/>
      <c r="E22" s="89"/>
      <c r="F22" s="89"/>
      <c r="G22" s="89"/>
      <c r="H22" s="89"/>
      <c r="I22" s="283"/>
    </row>
  </sheetData>
  <mergeCells count="4">
    <mergeCell ref="A2:I2"/>
    <mergeCell ref="B3:C3"/>
    <mergeCell ref="E3:F3"/>
    <mergeCell ref="H3:I3"/>
  </mergeCells>
  <pageMargins left="0.7" right="0.7" top="0.75" bottom="0.75" header="0.3" footer="0.3"/>
  <pageSetup paperSize="9" orientation="portrait" horizontalDpi="204" verticalDpi="1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2"/>
  <dimension ref="A1:AW34"/>
  <sheetViews>
    <sheetView zoomScaleNormal="100" workbookViewId="0">
      <selection activeCell="J24" sqref="J24"/>
    </sheetView>
  </sheetViews>
  <sheetFormatPr defaultColWidth="9" defaultRowHeight="14.5" x14ac:dyDescent="0.35"/>
  <cols>
    <col min="1" max="1" width="34.58203125" style="24" customWidth="1"/>
    <col min="2" max="2" width="10.33203125" style="24" bestFit="1" customWidth="1"/>
    <col min="3" max="19" width="9" style="24"/>
    <col min="20" max="21" width="9.5" style="24" bestFit="1" customWidth="1"/>
    <col min="22" max="16384" width="9" style="24"/>
  </cols>
  <sheetData>
    <row r="1" spans="1:49" x14ac:dyDescent="0.35">
      <c r="A1" s="284" t="s">
        <v>185</v>
      </c>
      <c r="B1" s="284"/>
      <c r="C1" s="284"/>
      <c r="D1" s="284"/>
      <c r="E1" s="284"/>
      <c r="F1" s="284"/>
      <c r="G1" s="284"/>
      <c r="H1" s="284"/>
      <c r="I1" s="284"/>
      <c r="J1" s="284"/>
      <c r="K1" s="284"/>
      <c r="L1" s="284"/>
      <c r="M1" s="284"/>
      <c r="N1" s="284"/>
      <c r="O1" s="284"/>
      <c r="P1" s="284"/>
      <c r="Q1" s="284"/>
      <c r="R1" s="284"/>
      <c r="S1" s="284"/>
      <c r="T1" s="284"/>
      <c r="U1" s="284"/>
    </row>
    <row r="2" spans="1:49" x14ac:dyDescent="0.35">
      <c r="A2" s="578" t="s">
        <v>382</v>
      </c>
      <c r="B2" s="578"/>
      <c r="C2" s="578"/>
      <c r="D2" s="578"/>
      <c r="E2" s="578"/>
      <c r="F2" s="578"/>
      <c r="G2" s="578"/>
      <c r="H2" s="578"/>
      <c r="I2" s="578"/>
      <c r="J2" s="578"/>
      <c r="K2" s="578"/>
      <c r="L2" s="578"/>
      <c r="M2" s="578"/>
      <c r="N2" s="578"/>
      <c r="O2" s="578"/>
      <c r="P2" s="578"/>
      <c r="Q2" s="578"/>
      <c r="R2" s="578"/>
      <c r="S2" s="578"/>
      <c r="T2" s="578"/>
      <c r="U2" s="578"/>
      <c r="V2" s="22"/>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row>
    <row r="3" spans="1:49" x14ac:dyDescent="0.35">
      <c r="A3" s="291"/>
      <c r="B3" s="579" t="s">
        <v>16</v>
      </c>
      <c r="C3" s="579"/>
      <c r="D3" s="285"/>
      <c r="E3" s="579" t="s">
        <v>17</v>
      </c>
      <c r="F3" s="579"/>
      <c r="G3" s="285"/>
      <c r="H3" s="579" t="s">
        <v>19</v>
      </c>
      <c r="I3" s="579"/>
      <c r="J3" s="285"/>
      <c r="K3" s="579" t="s">
        <v>18</v>
      </c>
      <c r="L3" s="579"/>
      <c r="M3" s="285"/>
      <c r="N3" s="579" t="s">
        <v>186</v>
      </c>
      <c r="O3" s="579"/>
      <c r="P3" s="285"/>
      <c r="Q3" s="579" t="s">
        <v>93</v>
      </c>
      <c r="R3" s="579"/>
      <c r="S3" s="285"/>
      <c r="T3" s="579" t="s">
        <v>112</v>
      </c>
      <c r="U3" s="579"/>
      <c r="V3" s="22"/>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row>
    <row r="4" spans="1:49" x14ac:dyDescent="0.35">
      <c r="A4" s="292"/>
      <c r="B4" s="404">
        <v>2023</v>
      </c>
      <c r="C4" s="404">
        <v>2024</v>
      </c>
      <c r="D4" s="293"/>
      <c r="E4" s="404">
        <v>2023</v>
      </c>
      <c r="F4" s="404">
        <v>2024</v>
      </c>
      <c r="G4" s="293"/>
      <c r="H4" s="404">
        <v>2023</v>
      </c>
      <c r="I4" s="404">
        <v>2024</v>
      </c>
      <c r="J4" s="294"/>
      <c r="K4" s="404">
        <v>2023</v>
      </c>
      <c r="L4" s="404">
        <v>2024</v>
      </c>
      <c r="M4" s="293"/>
      <c r="N4" s="404">
        <v>2023</v>
      </c>
      <c r="O4" s="404">
        <v>2024</v>
      </c>
      <c r="P4" s="293"/>
      <c r="Q4" s="404">
        <v>2023</v>
      </c>
      <c r="R4" s="404">
        <v>2024</v>
      </c>
      <c r="S4" s="293"/>
      <c r="T4" s="404">
        <v>2023</v>
      </c>
      <c r="U4" s="404">
        <v>2024</v>
      </c>
      <c r="V4" s="22"/>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row>
    <row r="5" spans="1:49" x14ac:dyDescent="0.35">
      <c r="A5" s="292"/>
      <c r="B5" s="575" t="s">
        <v>38</v>
      </c>
      <c r="C5" s="575"/>
      <c r="D5" s="575"/>
      <c r="E5" s="575"/>
      <c r="F5" s="575"/>
      <c r="G5" s="575"/>
      <c r="H5" s="575"/>
      <c r="I5" s="575"/>
      <c r="J5" s="575"/>
      <c r="K5" s="575"/>
      <c r="L5" s="575"/>
      <c r="M5" s="575"/>
      <c r="N5" s="575"/>
      <c r="O5" s="575"/>
      <c r="P5" s="575"/>
      <c r="Q5" s="575"/>
      <c r="R5" s="575"/>
      <c r="S5" s="575"/>
      <c r="T5" s="575"/>
      <c r="U5" s="575"/>
      <c r="V5" s="22"/>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row>
    <row r="6" spans="1:49" ht="16.5" x14ac:dyDescent="0.35">
      <c r="A6" s="286" t="s">
        <v>340</v>
      </c>
      <c r="B6" s="295">
        <v>53892</v>
      </c>
      <c r="C6" s="295">
        <v>61255</v>
      </c>
      <c r="D6" s="295"/>
      <c r="E6" s="295">
        <v>52641</v>
      </c>
      <c r="F6" s="295">
        <v>58165</v>
      </c>
      <c r="G6" s="295"/>
      <c r="H6" s="295">
        <v>28890</v>
      </c>
      <c r="I6" s="295">
        <v>32315</v>
      </c>
      <c r="J6" s="295"/>
      <c r="K6" s="295">
        <v>28434</v>
      </c>
      <c r="L6" s="295">
        <v>31963</v>
      </c>
      <c r="M6" s="295"/>
      <c r="N6" s="295">
        <v>12292</v>
      </c>
      <c r="O6" s="295">
        <v>13666</v>
      </c>
      <c r="P6" s="295"/>
      <c r="Q6" s="295">
        <v>1366.1</v>
      </c>
      <c r="R6" s="295">
        <v>1486.6</v>
      </c>
      <c r="S6" s="295"/>
      <c r="T6" s="295">
        <v>177515.1</v>
      </c>
      <c r="U6" s="295">
        <v>198850.6</v>
      </c>
      <c r="V6" s="25"/>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row>
    <row r="7" spans="1:49" ht="16.5" x14ac:dyDescent="0.35">
      <c r="A7" s="286" t="s">
        <v>341</v>
      </c>
      <c r="B7" s="295">
        <v>14141</v>
      </c>
      <c r="C7" s="295">
        <v>13372</v>
      </c>
      <c r="D7" s="295"/>
      <c r="E7" s="295">
        <v>13338</v>
      </c>
      <c r="F7" s="295">
        <v>14627</v>
      </c>
      <c r="G7" s="295"/>
      <c r="H7" s="295">
        <v>7870</v>
      </c>
      <c r="I7" s="295">
        <v>8908</v>
      </c>
      <c r="J7" s="295"/>
      <c r="K7" s="295">
        <v>8366</v>
      </c>
      <c r="L7" s="295">
        <v>9097</v>
      </c>
      <c r="M7" s="295"/>
      <c r="N7" s="295">
        <v>3569</v>
      </c>
      <c r="O7" s="295">
        <v>2714</v>
      </c>
      <c r="P7" s="295"/>
      <c r="Q7" s="295">
        <v>365.8</v>
      </c>
      <c r="R7" s="295">
        <v>369.7</v>
      </c>
      <c r="S7" s="295"/>
      <c r="T7" s="295">
        <v>47649.8</v>
      </c>
      <c r="U7" s="295">
        <v>49087.7</v>
      </c>
      <c r="V7" s="25"/>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row>
    <row r="8" spans="1:49" x14ac:dyDescent="0.35">
      <c r="A8" s="286" t="s">
        <v>187</v>
      </c>
      <c r="B8" s="295">
        <v>68033</v>
      </c>
      <c r="C8" s="295">
        <v>74627</v>
      </c>
      <c r="D8" s="295"/>
      <c r="E8" s="295">
        <v>65979</v>
      </c>
      <c r="F8" s="295">
        <v>72792</v>
      </c>
      <c r="G8" s="295"/>
      <c r="H8" s="295">
        <v>36760</v>
      </c>
      <c r="I8" s="295">
        <v>41223</v>
      </c>
      <c r="J8" s="295"/>
      <c r="K8" s="295">
        <v>36800</v>
      </c>
      <c r="L8" s="295">
        <v>41060</v>
      </c>
      <c r="M8" s="295"/>
      <c r="N8" s="295">
        <v>15861</v>
      </c>
      <c r="O8" s="295">
        <v>16380</v>
      </c>
      <c r="P8" s="295"/>
      <c r="Q8" s="295">
        <v>1731.9</v>
      </c>
      <c r="R8" s="295">
        <v>1856.3</v>
      </c>
      <c r="S8" s="295"/>
      <c r="T8" s="295">
        <v>225164.9</v>
      </c>
      <c r="U8" s="295">
        <v>247938.3</v>
      </c>
      <c r="V8" s="25"/>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row>
    <row r="9" spans="1:49" x14ac:dyDescent="0.35">
      <c r="A9" s="296"/>
      <c r="B9" s="295"/>
      <c r="C9" s="295"/>
      <c r="D9" s="295"/>
      <c r="E9" s="295"/>
      <c r="F9" s="295"/>
      <c r="G9" s="295"/>
      <c r="H9" s="295"/>
      <c r="I9" s="295"/>
      <c r="J9" s="295"/>
      <c r="K9" s="295"/>
      <c r="L9" s="295"/>
      <c r="M9" s="295"/>
      <c r="N9" s="295"/>
      <c r="O9" s="295"/>
      <c r="P9" s="295"/>
      <c r="Q9" s="295"/>
      <c r="R9" s="295"/>
      <c r="S9" s="295"/>
      <c r="T9" s="295"/>
      <c r="U9" s="295"/>
      <c r="V9" s="25"/>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row>
    <row r="10" spans="1:49" x14ac:dyDescent="0.35">
      <c r="A10" s="286" t="s">
        <v>188</v>
      </c>
      <c r="B10" s="295">
        <v>426399</v>
      </c>
      <c r="C10" s="295">
        <v>460765</v>
      </c>
      <c r="D10" s="295"/>
      <c r="E10" s="295">
        <v>403897</v>
      </c>
      <c r="F10" s="295">
        <v>454175</v>
      </c>
      <c r="G10" s="295"/>
      <c r="H10" s="295">
        <v>245154</v>
      </c>
      <c r="I10" s="295">
        <v>274535</v>
      </c>
      <c r="J10" s="295"/>
      <c r="K10" s="295">
        <v>252842</v>
      </c>
      <c r="L10" s="295">
        <v>282287</v>
      </c>
      <c r="M10" s="295"/>
      <c r="N10" s="295">
        <v>97053</v>
      </c>
      <c r="O10" s="295">
        <v>107387</v>
      </c>
      <c r="P10" s="295"/>
      <c r="Q10" s="295">
        <v>11742.4</v>
      </c>
      <c r="R10" s="295">
        <v>12463.3</v>
      </c>
      <c r="S10" s="295"/>
      <c r="T10" s="295">
        <v>1437087.4</v>
      </c>
      <c r="U10" s="295">
        <v>1591612.3</v>
      </c>
      <c r="V10" s="25"/>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row>
    <row r="11" spans="1:49" x14ac:dyDescent="0.35">
      <c r="A11" s="286" t="s">
        <v>292</v>
      </c>
      <c r="B11" s="295">
        <v>711900</v>
      </c>
      <c r="C11" s="295">
        <v>772471</v>
      </c>
      <c r="D11" s="295"/>
      <c r="E11" s="295">
        <v>689175</v>
      </c>
      <c r="F11" s="295">
        <v>738881</v>
      </c>
      <c r="G11" s="295"/>
      <c r="H11" s="295">
        <v>394221</v>
      </c>
      <c r="I11" s="295">
        <v>440252</v>
      </c>
      <c r="J11" s="295"/>
      <c r="K11" s="295">
        <v>458835</v>
      </c>
      <c r="L11" s="295">
        <v>495017</v>
      </c>
      <c r="M11" s="295"/>
      <c r="N11" s="295">
        <v>215193</v>
      </c>
      <c r="O11" s="295">
        <v>240764</v>
      </c>
      <c r="P11" s="295"/>
      <c r="Q11" s="295">
        <v>22467.3</v>
      </c>
      <c r="R11" s="295">
        <v>23141.9</v>
      </c>
      <c r="S11" s="295"/>
      <c r="T11" s="295">
        <v>2491791.2999999998</v>
      </c>
      <c r="U11" s="295">
        <v>2710526.9</v>
      </c>
      <c r="V11" s="25"/>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row>
    <row r="12" spans="1:49" ht="16.5" x14ac:dyDescent="0.35">
      <c r="A12" s="286" t="s">
        <v>342</v>
      </c>
      <c r="B12" s="295">
        <v>54.69</v>
      </c>
      <c r="C12" s="295">
        <v>54.3</v>
      </c>
      <c r="D12" s="295"/>
      <c r="E12" s="295">
        <v>55.255631733594498</v>
      </c>
      <c r="F12" s="295">
        <v>57.517245672848503</v>
      </c>
      <c r="G12" s="295"/>
      <c r="H12" s="295">
        <v>58.320586676001497</v>
      </c>
      <c r="I12" s="295">
        <v>58.570318817404598</v>
      </c>
      <c r="J12" s="295"/>
      <c r="K12" s="295">
        <v>52.93</v>
      </c>
      <c r="L12" s="295">
        <v>54.69</v>
      </c>
      <c r="M12" s="295"/>
      <c r="N12" s="295">
        <v>42.499059000000003</v>
      </c>
      <c r="O12" s="295">
        <v>41.747936000000003</v>
      </c>
      <c r="P12" s="295"/>
      <c r="Q12" s="295">
        <v>51.45</v>
      </c>
      <c r="R12" s="295">
        <v>53.04</v>
      </c>
      <c r="S12" s="295"/>
      <c r="T12" s="295">
        <v>54.02</v>
      </c>
      <c r="U12" s="295">
        <v>54.82</v>
      </c>
      <c r="V12" s="25"/>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row>
    <row r="13" spans="1:49" x14ac:dyDescent="0.35">
      <c r="A13" s="286" t="s">
        <v>189</v>
      </c>
      <c r="B13" s="295">
        <v>5834</v>
      </c>
      <c r="C13" s="295">
        <v>7332</v>
      </c>
      <c r="D13" s="295"/>
      <c r="E13" s="295">
        <v>4245</v>
      </c>
      <c r="F13" s="295">
        <v>4407</v>
      </c>
      <c r="G13" s="295"/>
      <c r="H13" s="295">
        <v>4209</v>
      </c>
      <c r="I13" s="295">
        <v>5706</v>
      </c>
      <c r="J13" s="295"/>
      <c r="K13" s="295">
        <v>1957</v>
      </c>
      <c r="L13" s="295">
        <v>1675</v>
      </c>
      <c r="M13" s="295"/>
      <c r="N13" s="295">
        <v>886</v>
      </c>
      <c r="O13" s="295">
        <v>979</v>
      </c>
      <c r="P13" s="295"/>
      <c r="Q13" s="295">
        <v>15.4</v>
      </c>
      <c r="R13" s="295">
        <v>24.3</v>
      </c>
      <c r="S13" s="295"/>
      <c r="T13" s="295">
        <v>17146.400000000001</v>
      </c>
      <c r="U13" s="295">
        <v>20123.3</v>
      </c>
      <c r="V13" s="25"/>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row>
    <row r="14" spans="1:49" x14ac:dyDescent="0.35">
      <c r="A14" s="286" t="s">
        <v>190</v>
      </c>
      <c r="B14" s="295">
        <v>29943</v>
      </c>
      <c r="C14" s="295">
        <v>35182</v>
      </c>
      <c r="D14" s="295"/>
      <c r="E14" s="295">
        <v>29710</v>
      </c>
      <c r="F14" s="295">
        <v>34181</v>
      </c>
      <c r="G14" s="295"/>
      <c r="H14" s="295">
        <v>20406</v>
      </c>
      <c r="I14" s="295">
        <v>22925</v>
      </c>
      <c r="J14" s="295"/>
      <c r="K14" s="295">
        <v>20641</v>
      </c>
      <c r="L14" s="295">
        <v>23402</v>
      </c>
      <c r="M14" s="295"/>
      <c r="N14" s="295">
        <v>10360</v>
      </c>
      <c r="O14" s="295">
        <v>12477</v>
      </c>
      <c r="P14" s="295"/>
      <c r="Q14" s="295">
        <v>1276.8</v>
      </c>
      <c r="R14" s="295">
        <v>1441.5</v>
      </c>
      <c r="S14" s="295"/>
      <c r="T14" s="295">
        <v>112336.8</v>
      </c>
      <c r="U14" s="295">
        <v>129608.5</v>
      </c>
      <c r="V14" s="25"/>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row>
    <row r="15" spans="1:49" x14ac:dyDescent="0.35">
      <c r="A15" s="286" t="s">
        <v>191</v>
      </c>
      <c r="B15" s="295">
        <v>462176</v>
      </c>
      <c r="C15" s="295">
        <v>503279</v>
      </c>
      <c r="D15" s="295"/>
      <c r="E15" s="295">
        <v>437852</v>
      </c>
      <c r="F15" s="295">
        <v>492763</v>
      </c>
      <c r="G15" s="295"/>
      <c r="H15" s="295">
        <v>269769</v>
      </c>
      <c r="I15" s="295">
        <v>303166</v>
      </c>
      <c r="J15" s="295"/>
      <c r="K15" s="295">
        <v>275440</v>
      </c>
      <c r="L15" s="295">
        <v>307364</v>
      </c>
      <c r="M15" s="295"/>
      <c r="N15" s="295">
        <v>108299</v>
      </c>
      <c r="O15" s="295">
        <v>120843</v>
      </c>
      <c r="P15" s="295"/>
      <c r="Q15" s="295">
        <v>13034.6</v>
      </c>
      <c r="R15" s="295">
        <v>13929.1</v>
      </c>
      <c r="S15" s="295"/>
      <c r="T15" s="295">
        <v>1566570.6</v>
      </c>
      <c r="U15" s="295">
        <v>1741344.1</v>
      </c>
      <c r="V15" s="25"/>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row>
    <row r="16" spans="1:49" x14ac:dyDescent="0.35">
      <c r="A16" s="296"/>
      <c r="B16" s="576" t="s">
        <v>39</v>
      </c>
      <c r="C16" s="576"/>
      <c r="D16" s="576"/>
      <c r="E16" s="576"/>
      <c r="F16" s="576"/>
      <c r="G16" s="576"/>
      <c r="H16" s="576"/>
      <c r="I16" s="576"/>
      <c r="J16" s="576"/>
      <c r="K16" s="576"/>
      <c r="L16" s="576"/>
      <c r="M16" s="576"/>
      <c r="N16" s="576"/>
      <c r="O16" s="576"/>
      <c r="P16" s="576"/>
      <c r="Q16" s="576"/>
      <c r="R16" s="576"/>
      <c r="S16" s="576"/>
      <c r="T16" s="576"/>
      <c r="U16" s="576"/>
      <c r="V16" s="26"/>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row>
    <row r="17" spans="1:49" x14ac:dyDescent="0.35">
      <c r="A17" s="287" t="s">
        <v>192</v>
      </c>
      <c r="B17" s="297">
        <v>11.66</v>
      </c>
      <c r="C17" s="297">
        <v>12.17</v>
      </c>
      <c r="D17" s="297"/>
      <c r="E17" s="297">
        <v>12.02</v>
      </c>
      <c r="F17" s="297">
        <v>11.8</v>
      </c>
      <c r="G17" s="297"/>
      <c r="H17" s="297">
        <v>10.709162283286799</v>
      </c>
      <c r="I17" s="297">
        <v>10.659176820619701</v>
      </c>
      <c r="J17" s="298"/>
      <c r="K17" s="297">
        <v>10.32</v>
      </c>
      <c r="L17" s="297">
        <v>10.4</v>
      </c>
      <c r="M17" s="297"/>
      <c r="N17" s="297">
        <v>11.35</v>
      </c>
      <c r="O17" s="297">
        <v>11.31</v>
      </c>
      <c r="P17" s="297"/>
      <c r="Q17" s="297">
        <v>10.48</v>
      </c>
      <c r="R17" s="297">
        <v>10.67</v>
      </c>
      <c r="S17" s="297"/>
      <c r="T17" s="297">
        <v>11.33</v>
      </c>
      <c r="U17" s="297">
        <v>11.42</v>
      </c>
      <c r="V17" s="27"/>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row>
    <row r="18" spans="1:49" x14ac:dyDescent="0.35">
      <c r="A18" s="288" t="s">
        <v>193</v>
      </c>
      <c r="B18" s="297">
        <v>14.72</v>
      </c>
      <c r="C18" s="297">
        <v>14.83</v>
      </c>
      <c r="D18" s="298"/>
      <c r="E18" s="297">
        <v>15.07</v>
      </c>
      <c r="F18" s="297">
        <v>14.77</v>
      </c>
      <c r="G18" s="298"/>
      <c r="H18" s="297">
        <v>13.6264730195093</v>
      </c>
      <c r="I18" s="297">
        <v>13.5975010390347</v>
      </c>
      <c r="J18" s="298"/>
      <c r="K18" s="297">
        <v>13.36</v>
      </c>
      <c r="L18" s="297">
        <v>13.36</v>
      </c>
      <c r="M18" s="298"/>
      <c r="N18" s="297">
        <v>14.645565</v>
      </c>
      <c r="O18" s="297">
        <v>13.554778000000001</v>
      </c>
      <c r="P18" s="298"/>
      <c r="Q18" s="297">
        <v>13.29</v>
      </c>
      <c r="R18" s="297">
        <v>13.33</v>
      </c>
      <c r="S18" s="298"/>
      <c r="T18" s="297">
        <v>14.37</v>
      </c>
      <c r="U18" s="297">
        <v>14.24</v>
      </c>
      <c r="V18" s="27"/>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row>
    <row r="19" spans="1:49" x14ac:dyDescent="0.35">
      <c r="A19" s="299"/>
      <c r="B19" s="298"/>
      <c r="C19" s="298"/>
      <c r="D19" s="298"/>
      <c r="E19" s="298"/>
      <c r="F19" s="298"/>
      <c r="G19" s="298"/>
      <c r="H19" s="298"/>
      <c r="I19" s="298"/>
      <c r="J19" s="298"/>
      <c r="K19" s="298"/>
      <c r="L19" s="298"/>
      <c r="M19" s="298"/>
      <c r="N19" s="298"/>
      <c r="O19" s="298"/>
      <c r="P19" s="298"/>
      <c r="Q19" s="298"/>
      <c r="R19" s="298"/>
      <c r="S19" s="298"/>
      <c r="T19" s="298"/>
      <c r="U19" s="298"/>
      <c r="V19" s="28"/>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row>
    <row r="20" spans="1:49" x14ac:dyDescent="0.35">
      <c r="A20" s="289" t="s">
        <v>194</v>
      </c>
      <c r="B20" s="300">
        <v>10.220000000000001</v>
      </c>
      <c r="C20" s="300">
        <v>10.24</v>
      </c>
      <c r="D20" s="301"/>
      <c r="E20" s="300">
        <v>10.23</v>
      </c>
      <c r="F20" s="300">
        <v>10.23</v>
      </c>
      <c r="G20" s="301"/>
      <c r="H20" s="300">
        <v>9.1999999999999993</v>
      </c>
      <c r="I20" s="300">
        <v>9.19</v>
      </c>
      <c r="J20" s="301"/>
      <c r="K20" s="300">
        <v>9.6</v>
      </c>
      <c r="L20" s="300">
        <v>9.6</v>
      </c>
      <c r="M20" s="301"/>
      <c r="N20" s="300">
        <v>9.24</v>
      </c>
      <c r="O20" s="300">
        <v>9.23</v>
      </c>
      <c r="P20" s="301"/>
      <c r="Q20" s="300">
        <v>9.5</v>
      </c>
      <c r="R20" s="300">
        <v>9.5</v>
      </c>
      <c r="S20" s="301"/>
      <c r="T20" s="301"/>
      <c r="U20" s="301"/>
      <c r="V20" s="22"/>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row>
    <row r="21" spans="1:49" ht="16.5" x14ac:dyDescent="0.35">
      <c r="A21" s="290" t="s">
        <v>343</v>
      </c>
      <c r="B21" s="302">
        <v>13.5</v>
      </c>
      <c r="C21" s="302">
        <v>13.5</v>
      </c>
      <c r="D21" s="302"/>
      <c r="E21" s="302">
        <v>13.5</v>
      </c>
      <c r="F21" s="302">
        <v>13.5</v>
      </c>
      <c r="G21" s="302"/>
      <c r="H21" s="302">
        <v>12.5</v>
      </c>
      <c r="I21" s="302">
        <v>12.5</v>
      </c>
      <c r="J21" s="302"/>
      <c r="K21" s="302">
        <v>12.5</v>
      </c>
      <c r="L21" s="302">
        <v>12.5</v>
      </c>
      <c r="M21" s="302"/>
      <c r="N21" s="302">
        <v>12.5</v>
      </c>
      <c r="O21" s="302">
        <v>12.5</v>
      </c>
      <c r="P21" s="302"/>
      <c r="Q21" s="302">
        <v>12.5</v>
      </c>
      <c r="R21" s="302">
        <v>12.5</v>
      </c>
      <c r="S21" s="302"/>
      <c r="T21" s="302"/>
      <c r="U21" s="302"/>
      <c r="V21" s="28"/>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row>
    <row r="22" spans="1:49" ht="17" x14ac:dyDescent="0.45">
      <c r="A22" s="577" t="s">
        <v>344</v>
      </c>
      <c r="B22" s="577"/>
      <c r="C22" s="577"/>
      <c r="D22" s="577"/>
      <c r="E22" s="577"/>
      <c r="F22" s="577"/>
      <c r="G22" s="577"/>
      <c r="H22" s="577"/>
      <c r="I22" s="577"/>
      <c r="J22" s="577"/>
      <c r="K22" s="577"/>
      <c r="L22" s="577"/>
      <c r="M22" s="577"/>
      <c r="N22" s="577"/>
      <c r="O22" s="577"/>
      <c r="P22" s="577"/>
      <c r="Q22" s="577"/>
      <c r="R22" s="577"/>
      <c r="S22" s="303"/>
      <c r="T22" s="303"/>
      <c r="U22" s="303"/>
      <c r="V22" s="29"/>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row>
    <row r="23" spans="1:49" ht="17" x14ac:dyDescent="0.45">
      <c r="A23" s="577" t="s">
        <v>345</v>
      </c>
      <c r="B23" s="577"/>
      <c r="C23" s="577"/>
      <c r="D23" s="577"/>
      <c r="E23" s="577"/>
      <c r="F23" s="577"/>
      <c r="G23" s="577"/>
      <c r="H23" s="577"/>
      <c r="I23" s="577"/>
      <c r="J23" s="577"/>
      <c r="K23" s="577"/>
      <c r="L23" s="577"/>
      <c r="M23" s="577"/>
      <c r="N23" s="577"/>
      <c r="O23" s="577"/>
      <c r="P23" s="577"/>
      <c r="Q23" s="577"/>
      <c r="R23" s="577"/>
      <c r="S23" s="304"/>
      <c r="T23" s="304"/>
      <c r="U23" s="304"/>
      <c r="V23" s="30"/>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row>
    <row r="24" spans="1:49" ht="17" x14ac:dyDescent="0.45">
      <c r="A24" s="577" t="s">
        <v>346</v>
      </c>
      <c r="B24" s="577"/>
      <c r="C24" s="577"/>
      <c r="D24" s="577"/>
      <c r="E24" s="577"/>
      <c r="F24" s="577"/>
      <c r="G24" s="577"/>
      <c r="H24" s="577"/>
      <c r="I24" s="577"/>
      <c r="J24" s="577"/>
      <c r="K24" s="577"/>
      <c r="L24" s="577"/>
      <c r="M24" s="577"/>
      <c r="N24" s="577"/>
      <c r="O24" s="577"/>
      <c r="P24" s="577"/>
      <c r="Q24" s="577"/>
      <c r="R24" s="577"/>
      <c r="S24" s="304"/>
      <c r="T24" s="304"/>
      <c r="U24" s="304"/>
      <c r="V24" s="30"/>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row>
    <row r="25" spans="1:49" ht="17" x14ac:dyDescent="0.45">
      <c r="A25" s="577" t="s">
        <v>195</v>
      </c>
      <c r="B25" s="577"/>
      <c r="C25" s="577"/>
      <c r="D25" s="577"/>
      <c r="E25" s="577"/>
      <c r="F25" s="577"/>
      <c r="G25" s="577"/>
      <c r="H25" s="577"/>
      <c r="I25" s="577"/>
      <c r="J25" s="577"/>
      <c r="K25" s="577"/>
      <c r="L25" s="577"/>
      <c r="M25" s="577"/>
      <c r="N25" s="577"/>
      <c r="O25" s="577"/>
      <c r="P25" s="577"/>
      <c r="Q25" s="577"/>
      <c r="R25" s="577"/>
      <c r="S25" s="304"/>
      <c r="T25" s="304"/>
      <c r="U25" s="304"/>
      <c r="V25" s="30"/>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row>
    <row r="26" spans="1:49" x14ac:dyDescent="0.35">
      <c r="A26" s="117"/>
      <c r="B26" s="117"/>
      <c r="C26" s="117"/>
      <c r="D26" s="117"/>
      <c r="E26" s="117"/>
      <c r="F26" s="117"/>
      <c r="G26" s="117"/>
      <c r="H26" s="117"/>
      <c r="I26" s="117"/>
      <c r="J26" s="117"/>
      <c r="K26" s="117"/>
      <c r="L26" s="117"/>
      <c r="M26" s="117"/>
      <c r="N26" s="117"/>
      <c r="O26" s="117"/>
      <c r="P26" s="117"/>
      <c r="Q26" s="117"/>
      <c r="R26" s="117"/>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row>
    <row r="27" spans="1:49" x14ac:dyDescent="0.35">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row>
    <row r="28" spans="1:49" x14ac:dyDescent="0.35">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row>
    <row r="29" spans="1:49" x14ac:dyDescent="0.35">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row>
    <row r="30" spans="1:49" x14ac:dyDescent="0.35">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row>
    <row r="31" spans="1:49" x14ac:dyDescent="0.35">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row>
    <row r="32" spans="1:49" x14ac:dyDescent="0.35">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row>
    <row r="33" spans="23:49" x14ac:dyDescent="0.35">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row>
    <row r="34" spans="23:49" x14ac:dyDescent="0.35">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row>
  </sheetData>
  <mergeCells count="14">
    <mergeCell ref="B5:U5"/>
    <mergeCell ref="B16:U16"/>
    <mergeCell ref="A25:R25"/>
    <mergeCell ref="A2:U2"/>
    <mergeCell ref="B3:C3"/>
    <mergeCell ref="E3:F3"/>
    <mergeCell ref="H3:I3"/>
    <mergeCell ref="K3:L3"/>
    <mergeCell ref="N3:O3"/>
    <mergeCell ref="Q3:R3"/>
    <mergeCell ref="T3:U3"/>
    <mergeCell ref="A22:R22"/>
    <mergeCell ref="A23:R23"/>
    <mergeCell ref="A24:R2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W21"/>
  <sheetViews>
    <sheetView tabSelected="1" zoomScaleNormal="100" workbookViewId="0">
      <selection sqref="A1:U33"/>
    </sheetView>
  </sheetViews>
  <sheetFormatPr defaultColWidth="9" defaultRowHeight="14" x14ac:dyDescent="0.3"/>
  <cols>
    <col min="1" max="1" width="46.83203125" style="23" customWidth="1"/>
    <col min="2" max="2" width="10.33203125" style="23" bestFit="1" customWidth="1"/>
    <col min="3" max="19" width="9" style="23"/>
    <col min="20" max="21" width="9.5" style="23" bestFit="1" customWidth="1"/>
    <col min="22" max="16384" width="9" style="23"/>
  </cols>
  <sheetData>
    <row r="1" spans="1:23" ht="15" customHeight="1" x14ac:dyDescent="0.35">
      <c r="A1" s="319" t="s">
        <v>202</v>
      </c>
      <c r="B1" s="320"/>
      <c r="C1" s="320"/>
      <c r="D1" s="320"/>
      <c r="E1" s="320"/>
      <c r="F1" s="320"/>
      <c r="G1" s="320"/>
      <c r="H1" s="320"/>
      <c r="I1" s="320"/>
      <c r="J1" s="320"/>
      <c r="K1" s="320"/>
      <c r="L1" s="320"/>
      <c r="M1" s="320"/>
      <c r="N1" s="320"/>
      <c r="O1" s="320"/>
      <c r="P1" s="320"/>
      <c r="Q1" s="320"/>
      <c r="R1" s="320"/>
      <c r="S1" s="320"/>
      <c r="T1" s="320"/>
      <c r="U1" s="320"/>
      <c r="V1" s="31"/>
      <c r="W1" s="32"/>
    </row>
    <row r="2" spans="1:23" ht="15" customHeight="1" x14ac:dyDescent="0.35">
      <c r="A2" s="583" t="s">
        <v>384</v>
      </c>
      <c r="B2" s="583"/>
      <c r="C2" s="583"/>
      <c r="D2" s="583"/>
      <c r="E2" s="583"/>
      <c r="F2" s="583"/>
      <c r="G2" s="583"/>
      <c r="H2" s="583"/>
      <c r="I2" s="583"/>
      <c r="J2" s="583"/>
      <c r="K2" s="583"/>
      <c r="L2" s="583"/>
      <c r="M2" s="583"/>
      <c r="N2" s="583"/>
      <c r="O2" s="583"/>
      <c r="P2" s="583"/>
      <c r="Q2" s="583"/>
      <c r="R2" s="583"/>
      <c r="S2" s="583"/>
      <c r="T2" s="583"/>
      <c r="U2" s="583"/>
      <c r="V2" s="31"/>
      <c r="W2" s="32"/>
    </row>
    <row r="3" spans="1:23" ht="14.5" x14ac:dyDescent="0.35">
      <c r="A3" s="291"/>
      <c r="B3" s="584" t="s">
        <v>16</v>
      </c>
      <c r="C3" s="584"/>
      <c r="D3" s="291"/>
      <c r="E3" s="584" t="s">
        <v>17</v>
      </c>
      <c r="F3" s="584"/>
      <c r="G3" s="291"/>
      <c r="H3" s="584" t="s">
        <v>19</v>
      </c>
      <c r="I3" s="584"/>
      <c r="J3" s="291"/>
      <c r="K3" s="584" t="s">
        <v>203</v>
      </c>
      <c r="L3" s="584"/>
      <c r="M3" s="291"/>
      <c r="N3" s="584" t="s">
        <v>20</v>
      </c>
      <c r="O3" s="584"/>
      <c r="P3" s="291"/>
      <c r="Q3" s="584" t="s">
        <v>93</v>
      </c>
      <c r="R3" s="584"/>
      <c r="S3" s="291"/>
      <c r="T3" s="584" t="s">
        <v>112</v>
      </c>
      <c r="U3" s="584"/>
      <c r="V3" s="31"/>
      <c r="W3" s="32"/>
    </row>
    <row r="4" spans="1:23" ht="14.5" x14ac:dyDescent="0.35">
      <c r="A4" s="292"/>
      <c r="B4" s="305">
        <v>45291</v>
      </c>
      <c r="C4" s="305">
        <v>45657</v>
      </c>
      <c r="D4" s="305"/>
      <c r="E4" s="305">
        <v>45291</v>
      </c>
      <c r="F4" s="305">
        <v>45657</v>
      </c>
      <c r="G4" s="305"/>
      <c r="H4" s="305">
        <v>45291</v>
      </c>
      <c r="I4" s="305">
        <v>45657</v>
      </c>
      <c r="J4" s="306"/>
      <c r="K4" s="305">
        <v>45291</v>
      </c>
      <c r="L4" s="305">
        <v>45657</v>
      </c>
      <c r="M4" s="305"/>
      <c r="N4" s="305">
        <v>45291</v>
      </c>
      <c r="O4" s="305">
        <v>45657</v>
      </c>
      <c r="P4" s="305"/>
      <c r="Q4" s="305">
        <v>45291</v>
      </c>
      <c r="R4" s="305">
        <v>45657</v>
      </c>
      <c r="S4" s="305"/>
      <c r="T4" s="305">
        <v>45291</v>
      </c>
      <c r="U4" s="305">
        <v>45657</v>
      </c>
      <c r="V4" s="31"/>
      <c r="W4" s="32"/>
    </row>
    <row r="5" spans="1:23" ht="14.5" x14ac:dyDescent="0.35">
      <c r="A5" s="292"/>
      <c r="B5" s="580" t="s">
        <v>196</v>
      </c>
      <c r="C5" s="580"/>
      <c r="D5" s="580"/>
      <c r="E5" s="580"/>
      <c r="F5" s="580"/>
      <c r="G5" s="580"/>
      <c r="H5" s="580"/>
      <c r="I5" s="580"/>
      <c r="J5" s="580"/>
      <c r="K5" s="580"/>
      <c r="L5" s="580"/>
      <c r="M5" s="580"/>
      <c r="N5" s="580"/>
      <c r="O5" s="580"/>
      <c r="P5" s="580"/>
      <c r="Q5" s="580"/>
      <c r="R5" s="580"/>
      <c r="S5" s="580"/>
      <c r="T5" s="580"/>
      <c r="U5" s="580"/>
      <c r="V5" s="31"/>
      <c r="W5" s="32"/>
    </row>
    <row r="6" spans="1:23" ht="14.5" x14ac:dyDescent="0.35">
      <c r="A6" s="307" t="s">
        <v>197</v>
      </c>
      <c r="B6" s="308">
        <v>53892</v>
      </c>
      <c r="C6" s="308">
        <v>61255</v>
      </c>
      <c r="D6" s="308"/>
      <c r="E6" s="308">
        <v>52641</v>
      </c>
      <c r="F6" s="308">
        <v>58165</v>
      </c>
      <c r="G6" s="308"/>
      <c r="H6" s="308">
        <v>28890</v>
      </c>
      <c r="I6" s="308">
        <v>32315</v>
      </c>
      <c r="J6" s="308"/>
      <c r="K6" s="308">
        <v>28434</v>
      </c>
      <c r="L6" s="308">
        <v>31963</v>
      </c>
      <c r="M6" s="308"/>
      <c r="N6" s="308">
        <v>12292</v>
      </c>
      <c r="O6" s="308">
        <v>13666</v>
      </c>
      <c r="P6" s="308"/>
      <c r="Q6" s="308">
        <v>1366.1</v>
      </c>
      <c r="R6" s="308">
        <v>1486.6</v>
      </c>
      <c r="S6" s="308"/>
      <c r="T6" s="308">
        <v>177515.1</v>
      </c>
      <c r="U6" s="308">
        <v>198850.6</v>
      </c>
      <c r="V6" s="33"/>
      <c r="W6" s="34"/>
    </row>
    <row r="7" spans="1:23" ht="14.5" x14ac:dyDescent="0.35">
      <c r="A7" s="307"/>
      <c r="B7" s="308"/>
      <c r="C7" s="308"/>
      <c r="D7" s="308"/>
      <c r="E7" s="308"/>
      <c r="F7" s="308"/>
      <c r="G7" s="308"/>
      <c r="H7" s="308"/>
      <c r="I7" s="308"/>
      <c r="J7" s="308"/>
      <c r="K7" s="308"/>
      <c r="L7" s="308"/>
      <c r="M7" s="308"/>
      <c r="N7" s="308"/>
      <c r="O7" s="308"/>
      <c r="P7" s="308"/>
      <c r="Q7" s="308"/>
      <c r="R7" s="308"/>
      <c r="S7" s="308"/>
      <c r="T7" s="308"/>
      <c r="U7" s="308"/>
      <c r="V7" s="33"/>
      <c r="W7" s="34"/>
    </row>
    <row r="8" spans="1:23" ht="14.5" x14ac:dyDescent="0.35">
      <c r="A8" s="307" t="s">
        <v>198</v>
      </c>
      <c r="B8" s="308">
        <v>682277</v>
      </c>
      <c r="C8" s="308">
        <v>727247</v>
      </c>
      <c r="D8" s="308"/>
      <c r="E8" s="308">
        <v>648724</v>
      </c>
      <c r="F8" s="308">
        <v>679293</v>
      </c>
      <c r="G8" s="308"/>
      <c r="H8" s="308">
        <v>381827</v>
      </c>
      <c r="I8" s="308">
        <v>424722</v>
      </c>
      <c r="J8" s="308"/>
      <c r="K8" s="308">
        <v>442835</v>
      </c>
      <c r="L8" s="308">
        <v>473493</v>
      </c>
      <c r="M8" s="308"/>
      <c r="N8" s="308">
        <v>217965</v>
      </c>
      <c r="O8" s="308">
        <v>245350</v>
      </c>
      <c r="P8" s="308"/>
      <c r="Q8" s="308">
        <v>21980.400000000001</v>
      </c>
      <c r="R8" s="308">
        <v>22541</v>
      </c>
      <c r="S8" s="308"/>
      <c r="T8" s="308">
        <v>2395608.4</v>
      </c>
      <c r="U8" s="308">
        <v>2572646</v>
      </c>
      <c r="V8" s="33"/>
      <c r="W8" s="35"/>
    </row>
    <row r="9" spans="1:23" ht="14.5" x14ac:dyDescent="0.35">
      <c r="A9" s="307" t="s">
        <v>293</v>
      </c>
      <c r="B9" s="308">
        <v>42010</v>
      </c>
      <c r="C9" s="308">
        <v>57679</v>
      </c>
      <c r="D9" s="308"/>
      <c r="E9" s="308">
        <v>27683</v>
      </c>
      <c r="F9" s="308">
        <v>30200</v>
      </c>
      <c r="G9" s="308"/>
      <c r="H9" s="308">
        <v>9448</v>
      </c>
      <c r="I9" s="308">
        <v>12740</v>
      </c>
      <c r="J9" s="308"/>
      <c r="K9" s="308">
        <v>8615</v>
      </c>
      <c r="L9" s="308">
        <v>9377</v>
      </c>
      <c r="M9" s="308"/>
      <c r="N9" s="308">
        <v>3460</v>
      </c>
      <c r="O9" s="308">
        <v>4864</v>
      </c>
      <c r="P9" s="308"/>
      <c r="Q9" s="308">
        <v>8.4</v>
      </c>
      <c r="R9" s="308">
        <v>21.1</v>
      </c>
      <c r="S9" s="308"/>
      <c r="T9" s="308">
        <v>91224.4</v>
      </c>
      <c r="U9" s="308">
        <v>114881.1</v>
      </c>
      <c r="V9" s="33"/>
      <c r="W9" s="35"/>
    </row>
    <row r="10" spans="1:23" ht="14.5" x14ac:dyDescent="0.35">
      <c r="A10" s="307" t="s">
        <v>294</v>
      </c>
      <c r="B10" s="308">
        <v>15177</v>
      </c>
      <c r="C10" s="308">
        <v>20611</v>
      </c>
      <c r="D10" s="308"/>
      <c r="E10" s="308">
        <v>11986</v>
      </c>
      <c r="F10" s="308">
        <v>21697</v>
      </c>
      <c r="G10" s="308"/>
      <c r="H10" s="308">
        <v>5008</v>
      </c>
      <c r="I10" s="308">
        <v>5158</v>
      </c>
      <c r="J10" s="308"/>
      <c r="K10" s="308">
        <v>2524</v>
      </c>
      <c r="L10" s="308">
        <v>6326</v>
      </c>
      <c r="M10" s="308"/>
      <c r="N10" s="308">
        <v>57</v>
      </c>
      <c r="O10" s="308">
        <v>70</v>
      </c>
      <c r="P10" s="308"/>
      <c r="Q10" s="308">
        <v>0</v>
      </c>
      <c r="R10" s="308">
        <v>0</v>
      </c>
      <c r="S10" s="308"/>
      <c r="T10" s="308">
        <v>34752</v>
      </c>
      <c r="U10" s="308">
        <v>53862</v>
      </c>
      <c r="V10" s="33"/>
      <c r="W10" s="35"/>
    </row>
    <row r="11" spans="1:23" ht="14.5" x14ac:dyDescent="0.35">
      <c r="A11" s="307" t="s">
        <v>295</v>
      </c>
      <c r="B11" s="308">
        <v>70550</v>
      </c>
      <c r="C11" s="308">
        <v>77421</v>
      </c>
      <c r="D11" s="308"/>
      <c r="E11" s="308">
        <v>72003</v>
      </c>
      <c r="F11" s="308">
        <v>79645</v>
      </c>
      <c r="G11" s="308"/>
      <c r="H11" s="308">
        <v>37910</v>
      </c>
      <c r="I11" s="308">
        <v>41751</v>
      </c>
      <c r="J11" s="308"/>
      <c r="K11" s="308">
        <v>33509</v>
      </c>
      <c r="L11" s="308">
        <v>40402</v>
      </c>
      <c r="M11" s="308"/>
      <c r="N11" s="308">
        <v>12187</v>
      </c>
      <c r="O11" s="308">
        <v>13478</v>
      </c>
      <c r="P11" s="308"/>
      <c r="Q11" s="308">
        <v>644.20000000000005</v>
      </c>
      <c r="R11" s="308">
        <v>825.1</v>
      </c>
      <c r="S11" s="308"/>
      <c r="T11" s="308">
        <v>226803.20000000001</v>
      </c>
      <c r="U11" s="308">
        <v>253522.1</v>
      </c>
      <c r="V11" s="33"/>
      <c r="W11" s="35"/>
    </row>
    <row r="12" spans="1:23" ht="14.5" x14ac:dyDescent="0.35">
      <c r="A12" s="307" t="s">
        <v>199</v>
      </c>
      <c r="B12" s="308">
        <v>810014</v>
      </c>
      <c r="C12" s="308">
        <v>882958</v>
      </c>
      <c r="D12" s="308"/>
      <c r="E12" s="308">
        <v>760396</v>
      </c>
      <c r="F12" s="308">
        <v>810835</v>
      </c>
      <c r="G12" s="308"/>
      <c r="H12" s="308">
        <v>434193</v>
      </c>
      <c r="I12" s="308">
        <v>484371</v>
      </c>
      <c r="J12" s="308"/>
      <c r="K12" s="308">
        <v>487483</v>
      </c>
      <c r="L12" s="308">
        <v>529598</v>
      </c>
      <c r="M12" s="308"/>
      <c r="N12" s="308">
        <v>233669</v>
      </c>
      <c r="O12" s="308">
        <v>263762</v>
      </c>
      <c r="P12" s="308"/>
      <c r="Q12" s="308">
        <v>22633</v>
      </c>
      <c r="R12" s="308">
        <v>23387.200000000001</v>
      </c>
      <c r="S12" s="308"/>
      <c r="T12" s="308">
        <v>2748388</v>
      </c>
      <c r="U12" s="308">
        <v>2994911.2</v>
      </c>
      <c r="V12" s="33"/>
      <c r="W12" s="35"/>
    </row>
    <row r="13" spans="1:23" ht="14.5" x14ac:dyDescent="0.35">
      <c r="A13" s="307"/>
      <c r="B13" s="581" t="s">
        <v>383</v>
      </c>
      <c r="C13" s="581"/>
      <c r="D13" s="581"/>
      <c r="E13" s="581"/>
      <c r="F13" s="581"/>
      <c r="G13" s="581"/>
      <c r="H13" s="581"/>
      <c r="I13" s="581"/>
      <c r="J13" s="581"/>
      <c r="K13" s="581"/>
      <c r="L13" s="581"/>
      <c r="M13" s="581"/>
      <c r="N13" s="581"/>
      <c r="O13" s="581"/>
      <c r="P13" s="581"/>
      <c r="Q13" s="581"/>
      <c r="R13" s="581"/>
      <c r="S13" s="581"/>
      <c r="T13" s="581"/>
      <c r="U13" s="581"/>
      <c r="V13" s="36"/>
      <c r="W13" s="37"/>
    </row>
    <row r="14" spans="1:23" ht="14.5" x14ac:dyDescent="0.35">
      <c r="A14" s="309" t="s">
        <v>200</v>
      </c>
      <c r="B14" s="310">
        <v>6.65</v>
      </c>
      <c r="C14" s="310">
        <v>6.94</v>
      </c>
      <c r="D14" s="311"/>
      <c r="E14" s="310">
        <v>6.92</v>
      </c>
      <c r="F14" s="310">
        <v>7.17</v>
      </c>
      <c r="G14" s="311"/>
      <c r="H14" s="310">
        <v>6.6537231139147801</v>
      </c>
      <c r="I14" s="310">
        <v>6.6715389649669401</v>
      </c>
      <c r="J14" s="312"/>
      <c r="K14" s="310">
        <v>5.83</v>
      </c>
      <c r="L14" s="310">
        <v>6.04</v>
      </c>
      <c r="M14" s="311"/>
      <c r="N14" s="310">
        <v>5.26</v>
      </c>
      <c r="O14" s="310">
        <v>5.18</v>
      </c>
      <c r="P14" s="311"/>
      <c r="Q14" s="310">
        <v>6.0358899320762198</v>
      </c>
      <c r="R14" s="310">
        <v>6.3564573152673098</v>
      </c>
      <c r="S14" s="311"/>
      <c r="T14" s="310">
        <v>6.45</v>
      </c>
      <c r="U14" s="310">
        <v>6.65</v>
      </c>
      <c r="V14" s="38"/>
      <c r="W14" s="39"/>
    </row>
    <row r="15" spans="1:23" ht="14.5" x14ac:dyDescent="0.35">
      <c r="A15" s="313"/>
      <c r="B15" s="314"/>
      <c r="C15" s="314"/>
      <c r="D15" s="315"/>
      <c r="E15" s="314"/>
      <c r="F15" s="314"/>
      <c r="G15" s="315"/>
      <c r="H15" s="314"/>
      <c r="I15" s="314"/>
      <c r="J15" s="312"/>
      <c r="K15" s="314"/>
      <c r="L15" s="314"/>
      <c r="M15" s="315"/>
      <c r="N15" s="314"/>
      <c r="O15" s="314"/>
      <c r="P15" s="315"/>
      <c r="Q15" s="314"/>
      <c r="R15" s="314"/>
      <c r="S15" s="315"/>
      <c r="T15" s="314"/>
      <c r="U15" s="314"/>
      <c r="V15" s="40"/>
      <c r="W15" s="41"/>
    </row>
    <row r="16" spans="1:23" ht="14.5" x14ac:dyDescent="0.35">
      <c r="A16" s="316" t="s">
        <v>201</v>
      </c>
      <c r="B16" s="317">
        <v>5.5</v>
      </c>
      <c r="C16" s="317">
        <v>5.5</v>
      </c>
      <c r="D16" s="318"/>
      <c r="E16" s="317">
        <v>5.5</v>
      </c>
      <c r="F16" s="317">
        <v>5.5</v>
      </c>
      <c r="G16" s="318"/>
      <c r="H16" s="317">
        <v>4.5</v>
      </c>
      <c r="I16" s="317">
        <v>4.5</v>
      </c>
      <c r="J16" s="318"/>
      <c r="K16" s="317">
        <v>4.5</v>
      </c>
      <c r="L16" s="317">
        <v>4.5</v>
      </c>
      <c r="M16" s="318"/>
      <c r="N16" s="317">
        <v>4.5</v>
      </c>
      <c r="O16" s="317">
        <v>4.5</v>
      </c>
      <c r="P16" s="318"/>
      <c r="Q16" s="317">
        <v>4.5</v>
      </c>
      <c r="R16" s="317">
        <v>4.5</v>
      </c>
      <c r="S16" s="318"/>
      <c r="T16" s="317"/>
      <c r="U16" s="317"/>
      <c r="V16" s="31"/>
      <c r="W16" s="32"/>
    </row>
    <row r="17" spans="1:23" ht="15.5" x14ac:dyDescent="0.35">
      <c r="A17" s="582" t="s">
        <v>195</v>
      </c>
      <c r="B17" s="582"/>
      <c r="C17" s="582"/>
      <c r="D17" s="582"/>
      <c r="E17" s="582"/>
      <c r="F17" s="582"/>
      <c r="G17" s="582"/>
      <c r="H17" s="582"/>
      <c r="I17" s="582"/>
      <c r="J17" s="582"/>
      <c r="K17" s="582"/>
      <c r="L17" s="582"/>
      <c r="M17" s="582"/>
      <c r="N17" s="582"/>
      <c r="O17" s="582"/>
      <c r="P17" s="582"/>
      <c r="Q17" s="582"/>
      <c r="R17" s="582"/>
      <c r="S17" s="304"/>
      <c r="T17" s="304"/>
      <c r="U17" s="304"/>
      <c r="V17" s="42"/>
      <c r="W17" s="43"/>
    </row>
    <row r="19" spans="1:23" x14ac:dyDescent="0.3">
      <c r="A19" s="104"/>
    </row>
    <row r="21" spans="1:23" x14ac:dyDescent="0.3">
      <c r="C21" s="104"/>
    </row>
  </sheetData>
  <mergeCells count="11">
    <mergeCell ref="B5:U5"/>
    <mergeCell ref="B13:U13"/>
    <mergeCell ref="A17:R17"/>
    <mergeCell ref="A2:U2"/>
    <mergeCell ref="B3:C3"/>
    <mergeCell ref="E3:F3"/>
    <mergeCell ref="H3:I3"/>
    <mergeCell ref="K3:L3"/>
    <mergeCell ref="N3:O3"/>
    <mergeCell ref="Q3:R3"/>
    <mergeCell ref="T3:U3"/>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4"/>
  <dimension ref="A1:M57"/>
  <sheetViews>
    <sheetView showGridLines="0" topLeftCell="A37" zoomScaleNormal="100" workbookViewId="0">
      <selection activeCell="J24" sqref="J24"/>
    </sheetView>
  </sheetViews>
  <sheetFormatPr defaultColWidth="8.83203125" defaultRowHeight="14" x14ac:dyDescent="0.3"/>
  <cols>
    <col min="1" max="1" width="23.08203125" style="73" customWidth="1"/>
    <col min="2" max="2" width="39.08203125" style="73" customWidth="1"/>
    <col min="3" max="3" width="11.58203125" style="73" bestFit="1" customWidth="1"/>
    <col min="4" max="4" width="11.33203125" style="73" bestFit="1" customWidth="1"/>
    <col min="5" max="5" width="11.5" style="73" bestFit="1" customWidth="1"/>
    <col min="6" max="6" width="11.58203125" style="73" bestFit="1" customWidth="1"/>
    <col min="7" max="9" width="8.83203125" style="73"/>
    <col min="10" max="13" width="12.33203125" style="73" bestFit="1" customWidth="1"/>
    <col min="14" max="16384" width="8.83203125" style="73"/>
  </cols>
  <sheetData>
    <row r="1" spans="1:13" ht="14.5" x14ac:dyDescent="0.35">
      <c r="A1" s="92" t="s">
        <v>212</v>
      </c>
      <c r="B1" s="89"/>
      <c r="C1" s="89"/>
      <c r="D1" s="89"/>
      <c r="E1" s="89"/>
      <c r="F1" s="89"/>
    </row>
    <row r="2" spans="1:13" ht="14.25" customHeight="1" x14ac:dyDescent="0.35">
      <c r="A2" s="586" t="s">
        <v>389</v>
      </c>
      <c r="B2" s="586"/>
      <c r="C2" s="586"/>
      <c r="D2" s="586"/>
      <c r="E2" s="586"/>
      <c r="F2" s="586"/>
      <c r="G2" s="107"/>
    </row>
    <row r="3" spans="1:13" ht="14.5" x14ac:dyDescent="0.35">
      <c r="A3" s="552" t="s">
        <v>38</v>
      </c>
      <c r="B3" s="552"/>
      <c r="C3" s="552"/>
      <c r="D3" s="552"/>
      <c r="E3" s="552"/>
      <c r="F3" s="552"/>
      <c r="G3" s="107"/>
    </row>
    <row r="4" spans="1:13" ht="14.5" x14ac:dyDescent="0.35">
      <c r="A4" s="321"/>
      <c r="B4" s="322"/>
      <c r="C4" s="323" t="s">
        <v>385</v>
      </c>
      <c r="D4" s="323" t="s">
        <v>386</v>
      </c>
      <c r="E4" s="323" t="s">
        <v>387</v>
      </c>
      <c r="F4" s="323" t="s">
        <v>388</v>
      </c>
      <c r="G4" s="107"/>
    </row>
    <row r="5" spans="1:13" ht="14.5" x14ac:dyDescent="0.35">
      <c r="A5" s="585"/>
      <c r="B5" s="585"/>
      <c r="C5" s="585"/>
      <c r="D5" s="585"/>
      <c r="E5" s="585"/>
      <c r="F5" s="585"/>
      <c r="G5" s="107"/>
    </row>
    <row r="6" spans="1:13" ht="14.5" x14ac:dyDescent="0.35">
      <c r="A6" s="79" t="s">
        <v>204</v>
      </c>
      <c r="B6" s="324" t="s">
        <v>379</v>
      </c>
      <c r="C6" s="325">
        <v>42158.400000000001</v>
      </c>
      <c r="D6" s="325">
        <v>70786.2</v>
      </c>
      <c r="E6" s="325">
        <v>90747</v>
      </c>
      <c r="F6" s="325">
        <v>107944.7</v>
      </c>
      <c r="G6" s="107"/>
      <c r="J6" s="76"/>
      <c r="K6" s="76"/>
      <c r="L6" s="76"/>
      <c r="M6" s="76"/>
    </row>
    <row r="7" spans="1:13" ht="14.5" x14ac:dyDescent="0.35">
      <c r="A7" s="79"/>
      <c r="B7" s="324">
        <v>2023</v>
      </c>
      <c r="C7" s="325">
        <v>69747.399999999994</v>
      </c>
      <c r="D7" s="325">
        <v>56458.5</v>
      </c>
      <c r="E7" s="325">
        <v>50981</v>
      </c>
      <c r="F7" s="325">
        <v>42759.4</v>
      </c>
      <c r="G7" s="107"/>
      <c r="J7" s="76"/>
      <c r="K7" s="76"/>
      <c r="L7" s="76"/>
      <c r="M7" s="76"/>
    </row>
    <row r="8" spans="1:13" ht="14.5" x14ac:dyDescent="0.35">
      <c r="A8" s="79"/>
      <c r="B8" s="324">
        <v>2022</v>
      </c>
      <c r="C8" s="325">
        <v>39020</v>
      </c>
      <c r="D8" s="325">
        <v>32279.599999999999</v>
      </c>
      <c r="E8" s="325">
        <v>28861.200000000001</v>
      </c>
      <c r="F8" s="325">
        <v>25032.1</v>
      </c>
      <c r="G8" s="107"/>
      <c r="J8" s="76"/>
      <c r="K8" s="76"/>
      <c r="L8" s="76"/>
      <c r="M8" s="76"/>
    </row>
    <row r="9" spans="1:13" ht="14.5" x14ac:dyDescent="0.35">
      <c r="A9" s="79"/>
      <c r="B9" s="324">
        <v>2021</v>
      </c>
      <c r="C9" s="325">
        <v>24628.6</v>
      </c>
      <c r="D9" s="325">
        <v>22654</v>
      </c>
      <c r="E9" s="325">
        <v>22211.3</v>
      </c>
      <c r="F9" s="325">
        <v>19678.099999999999</v>
      </c>
      <c r="G9" s="107"/>
      <c r="J9" s="76"/>
      <c r="K9" s="76"/>
      <c r="L9" s="76"/>
      <c r="M9" s="76"/>
    </row>
    <row r="10" spans="1:13" ht="14.5" x14ac:dyDescent="0.35">
      <c r="A10" s="79"/>
      <c r="B10" s="324">
        <v>2020</v>
      </c>
      <c r="C10" s="325">
        <v>9340</v>
      </c>
      <c r="D10" s="325">
        <v>8684.7999999999993</v>
      </c>
      <c r="E10" s="325">
        <v>8216.5</v>
      </c>
      <c r="F10" s="325">
        <v>7251.7</v>
      </c>
      <c r="G10" s="107"/>
      <c r="J10" s="76"/>
      <c r="K10" s="76"/>
      <c r="L10" s="76"/>
      <c r="M10" s="76"/>
    </row>
    <row r="11" spans="1:13" ht="14.5" x14ac:dyDescent="0.35">
      <c r="A11" s="79"/>
      <c r="B11" s="330" t="s">
        <v>205</v>
      </c>
      <c r="C11" s="325">
        <v>17946.2</v>
      </c>
      <c r="D11" s="325">
        <v>15610</v>
      </c>
      <c r="E11" s="325">
        <v>14975.2</v>
      </c>
      <c r="F11" s="325">
        <v>13814.8</v>
      </c>
      <c r="G11" s="107"/>
      <c r="J11" s="76"/>
      <c r="K11" s="76"/>
      <c r="L11" s="76"/>
      <c r="M11" s="76"/>
    </row>
    <row r="12" spans="1:13" ht="14.5" x14ac:dyDescent="0.35">
      <c r="A12" s="79"/>
      <c r="B12" s="330" t="s">
        <v>206</v>
      </c>
      <c r="C12" s="325">
        <v>91326</v>
      </c>
      <c r="D12" s="325">
        <v>95499</v>
      </c>
      <c r="E12" s="325">
        <v>96842</v>
      </c>
      <c r="F12" s="325">
        <v>103116</v>
      </c>
      <c r="G12" s="107"/>
      <c r="J12" s="76"/>
      <c r="K12" s="76"/>
      <c r="L12" s="76"/>
      <c r="M12" s="76"/>
    </row>
    <row r="13" spans="1:13" ht="14.5" x14ac:dyDescent="0.35">
      <c r="A13" s="79"/>
      <c r="B13" s="330" t="s">
        <v>296</v>
      </c>
      <c r="C13" s="325">
        <v>5311</v>
      </c>
      <c r="D13" s="325">
        <v>4201</v>
      </c>
      <c r="E13" s="325">
        <v>4210</v>
      </c>
      <c r="F13" s="325">
        <v>2696</v>
      </c>
      <c r="G13" s="107"/>
      <c r="J13" s="76"/>
      <c r="K13" s="76"/>
      <c r="L13" s="76"/>
      <c r="M13" s="76"/>
    </row>
    <row r="14" spans="1:13" ht="14.5" x14ac:dyDescent="0.35">
      <c r="A14" s="79"/>
      <c r="B14" s="326" t="s">
        <v>107</v>
      </c>
      <c r="C14" s="327">
        <v>299477.59999999998</v>
      </c>
      <c r="D14" s="327">
        <v>306173.09999999998</v>
      </c>
      <c r="E14" s="327">
        <v>317044.2</v>
      </c>
      <c r="F14" s="327">
        <v>322292.8</v>
      </c>
      <c r="G14" s="107"/>
      <c r="J14" s="76"/>
      <c r="K14" s="76"/>
      <c r="L14" s="76"/>
      <c r="M14" s="76"/>
    </row>
    <row r="15" spans="1:13" ht="14.5" x14ac:dyDescent="0.35">
      <c r="A15" s="585"/>
      <c r="B15" s="585"/>
      <c r="C15" s="585"/>
      <c r="D15" s="585"/>
      <c r="E15" s="585"/>
      <c r="F15" s="585"/>
      <c r="G15" s="107"/>
      <c r="J15" s="76"/>
      <c r="K15" s="76"/>
      <c r="L15" s="76"/>
      <c r="M15" s="76"/>
    </row>
    <row r="16" spans="1:13" ht="14.5" x14ac:dyDescent="0.35">
      <c r="A16" s="79" t="s">
        <v>208</v>
      </c>
      <c r="B16" s="377" t="s">
        <v>379</v>
      </c>
      <c r="C16" s="325">
        <v>72407.399999999994</v>
      </c>
      <c r="D16" s="325">
        <v>96756.2</v>
      </c>
      <c r="E16" s="325">
        <v>129745.2</v>
      </c>
      <c r="F16" s="325">
        <v>161439.58199999999</v>
      </c>
      <c r="G16" s="107"/>
      <c r="J16" s="76"/>
      <c r="K16" s="76"/>
      <c r="L16" s="76"/>
      <c r="M16" s="76"/>
    </row>
    <row r="17" spans="1:13" ht="14.5" x14ac:dyDescent="0.35">
      <c r="A17" s="79"/>
      <c r="B17" s="79">
        <v>2023</v>
      </c>
      <c r="C17" s="325">
        <v>90504.8</v>
      </c>
      <c r="D17" s="325">
        <v>74918.7</v>
      </c>
      <c r="E17" s="325">
        <v>63087.9</v>
      </c>
      <c r="F17" s="325">
        <v>56808.838000000003</v>
      </c>
      <c r="G17" s="107"/>
      <c r="J17" s="76"/>
      <c r="K17" s="76"/>
      <c r="L17" s="76"/>
      <c r="M17" s="76"/>
    </row>
    <row r="18" spans="1:13" ht="14.5" x14ac:dyDescent="0.35">
      <c r="A18" s="79"/>
      <c r="B18" s="79">
        <v>2022</v>
      </c>
      <c r="C18" s="325">
        <v>55896.7</v>
      </c>
      <c r="D18" s="325">
        <v>49535.8</v>
      </c>
      <c r="E18" s="325">
        <v>44541.1</v>
      </c>
      <c r="F18" s="325">
        <v>39108.976000000002</v>
      </c>
      <c r="G18" s="107"/>
      <c r="J18" s="76"/>
      <c r="K18" s="76"/>
      <c r="L18" s="76"/>
      <c r="M18" s="76"/>
    </row>
    <row r="19" spans="1:13" ht="14.5" x14ac:dyDescent="0.35">
      <c r="A19" s="79"/>
      <c r="B19" s="79">
        <v>2021</v>
      </c>
      <c r="C19" s="325">
        <v>38807</v>
      </c>
      <c r="D19" s="325">
        <v>35430.9</v>
      </c>
      <c r="E19" s="325">
        <v>32353.4</v>
      </c>
      <c r="F19" s="325">
        <v>29800.9</v>
      </c>
      <c r="G19" s="107"/>
      <c r="J19" s="76"/>
      <c r="K19" s="76"/>
      <c r="L19" s="76"/>
      <c r="M19" s="76"/>
    </row>
    <row r="20" spans="1:13" ht="14.5" x14ac:dyDescent="0.35">
      <c r="A20" s="79"/>
      <c r="B20" s="79">
        <v>2020</v>
      </c>
      <c r="C20" s="325">
        <v>21700.6</v>
      </c>
      <c r="D20" s="325">
        <v>19981.099999999999</v>
      </c>
      <c r="E20" s="325">
        <v>17921.599999999999</v>
      </c>
      <c r="F20" s="325">
        <v>15589.1</v>
      </c>
      <c r="G20" s="107"/>
      <c r="J20" s="76"/>
      <c r="K20" s="76"/>
      <c r="L20" s="76"/>
      <c r="M20" s="76"/>
    </row>
    <row r="21" spans="1:13" ht="14.5" x14ac:dyDescent="0.35">
      <c r="A21" s="79"/>
      <c r="B21" s="324" t="s">
        <v>205</v>
      </c>
      <c r="C21" s="325">
        <v>36256.6</v>
      </c>
      <c r="D21" s="325">
        <v>32893.300000000003</v>
      </c>
      <c r="E21" s="325">
        <v>30989.9</v>
      </c>
      <c r="F21" s="325">
        <v>26798.2</v>
      </c>
      <c r="G21" s="107"/>
      <c r="J21" s="76"/>
      <c r="K21" s="76"/>
      <c r="L21" s="76"/>
      <c r="M21" s="76"/>
    </row>
    <row r="22" spans="1:13" ht="14.5" x14ac:dyDescent="0.35">
      <c r="A22" s="79"/>
      <c r="B22" s="324" t="s">
        <v>206</v>
      </c>
      <c r="C22" s="325">
        <v>128597</v>
      </c>
      <c r="D22" s="325">
        <v>138759</v>
      </c>
      <c r="E22" s="325">
        <v>149318</v>
      </c>
      <c r="F22" s="325">
        <v>155413.36600000001</v>
      </c>
      <c r="G22" s="107"/>
      <c r="J22" s="76"/>
      <c r="K22" s="76"/>
      <c r="L22" s="76"/>
      <c r="M22" s="76"/>
    </row>
    <row r="23" spans="1:13" ht="14.5" x14ac:dyDescent="0.35">
      <c r="A23" s="79"/>
      <c r="B23" s="330" t="s">
        <v>296</v>
      </c>
      <c r="C23" s="325">
        <v>4215</v>
      </c>
      <c r="D23" s="325">
        <v>1978</v>
      </c>
      <c r="E23" s="325">
        <v>2518</v>
      </c>
      <c r="F23" s="325">
        <v>2766</v>
      </c>
      <c r="G23" s="107"/>
      <c r="J23" s="76"/>
      <c r="K23" s="76"/>
      <c r="L23" s="76"/>
      <c r="M23" s="76"/>
    </row>
    <row r="24" spans="1:13" ht="14.5" x14ac:dyDescent="0.35">
      <c r="A24" s="79"/>
      <c r="B24" s="326" t="s">
        <v>107</v>
      </c>
      <c r="C24" s="327">
        <v>448385.1</v>
      </c>
      <c r="D24" s="327">
        <v>450253</v>
      </c>
      <c r="E24" s="327">
        <v>470475.1</v>
      </c>
      <c r="F24" s="327">
        <v>487724.962</v>
      </c>
      <c r="G24" s="107"/>
      <c r="J24" s="76"/>
      <c r="K24" s="76"/>
      <c r="L24" s="76"/>
      <c r="M24" s="76"/>
    </row>
    <row r="25" spans="1:13" ht="14.5" x14ac:dyDescent="0.35">
      <c r="A25" s="585"/>
      <c r="B25" s="585"/>
      <c r="C25" s="585"/>
      <c r="D25" s="585"/>
      <c r="E25" s="585"/>
      <c r="F25" s="585"/>
      <c r="G25" s="107"/>
      <c r="J25" s="76"/>
      <c r="K25" s="76"/>
      <c r="L25" s="76"/>
      <c r="M25" s="76"/>
    </row>
    <row r="26" spans="1:13" ht="14.5" x14ac:dyDescent="0.35">
      <c r="A26" s="79" t="s">
        <v>209</v>
      </c>
      <c r="B26" s="377" t="s">
        <v>379</v>
      </c>
      <c r="C26" s="325">
        <v>18475.3</v>
      </c>
      <c r="D26" s="325">
        <v>41043.300000000003</v>
      </c>
      <c r="E26" s="325">
        <v>68537.3</v>
      </c>
      <c r="F26" s="325">
        <v>98764.3</v>
      </c>
      <c r="G26" s="107"/>
      <c r="J26" s="76"/>
      <c r="K26" s="76"/>
      <c r="L26" s="76"/>
      <c r="M26" s="76"/>
    </row>
    <row r="27" spans="1:13" ht="14.5" x14ac:dyDescent="0.35">
      <c r="A27" s="79"/>
      <c r="B27" s="79">
        <v>2023</v>
      </c>
      <c r="C27" s="325">
        <v>70315.100000000006</v>
      </c>
      <c r="D27" s="325">
        <v>70210.5</v>
      </c>
      <c r="E27" s="325">
        <v>69614.5</v>
      </c>
      <c r="F27" s="325">
        <v>68394.899999999994</v>
      </c>
      <c r="G27" s="107"/>
      <c r="J27" s="76"/>
      <c r="K27" s="76"/>
      <c r="L27" s="76"/>
      <c r="M27" s="76"/>
    </row>
    <row r="28" spans="1:13" ht="14.5" x14ac:dyDescent="0.35">
      <c r="A28" s="79"/>
      <c r="B28" s="79">
        <v>2022</v>
      </c>
      <c r="C28" s="325">
        <v>107076.8</v>
      </c>
      <c r="D28" s="325">
        <v>104816.7</v>
      </c>
      <c r="E28" s="325">
        <v>102425.3</v>
      </c>
      <c r="F28" s="325">
        <v>99624.6</v>
      </c>
      <c r="G28" s="107"/>
      <c r="J28" s="76"/>
      <c r="K28" s="76"/>
      <c r="L28" s="76"/>
      <c r="M28" s="76"/>
    </row>
    <row r="29" spans="1:13" ht="14.5" x14ac:dyDescent="0.35">
      <c r="A29" s="79"/>
      <c r="B29" s="79">
        <v>2021</v>
      </c>
      <c r="C29" s="325">
        <v>102562.3</v>
      </c>
      <c r="D29" s="325">
        <v>100662.39999999999</v>
      </c>
      <c r="E29" s="325">
        <v>98566</v>
      </c>
      <c r="F29" s="325">
        <v>95987.6</v>
      </c>
      <c r="G29" s="107"/>
      <c r="J29" s="76"/>
      <c r="K29" s="76"/>
      <c r="L29" s="76"/>
      <c r="M29" s="76"/>
    </row>
    <row r="30" spans="1:13" ht="14.5" x14ac:dyDescent="0.35">
      <c r="A30" s="79"/>
      <c r="B30" s="79">
        <v>2020</v>
      </c>
      <c r="C30" s="325">
        <v>64280.4</v>
      </c>
      <c r="D30" s="325">
        <v>63243.4</v>
      </c>
      <c r="E30" s="325">
        <v>61918.400000000001</v>
      </c>
      <c r="F30" s="325">
        <v>60336.800000000003</v>
      </c>
      <c r="G30" s="107"/>
      <c r="J30" s="76"/>
      <c r="K30" s="76"/>
      <c r="L30" s="76"/>
      <c r="M30" s="76"/>
    </row>
    <row r="31" spans="1:13" ht="14.5" x14ac:dyDescent="0.35">
      <c r="A31" s="79"/>
      <c r="B31" s="324" t="s">
        <v>205</v>
      </c>
      <c r="C31" s="325">
        <v>225840</v>
      </c>
      <c r="D31" s="325">
        <v>220291.1</v>
      </c>
      <c r="E31" s="325">
        <v>213540.6</v>
      </c>
      <c r="F31" s="325">
        <v>205281.3</v>
      </c>
      <c r="G31" s="107"/>
      <c r="J31" s="76"/>
      <c r="K31" s="76"/>
      <c r="L31" s="76"/>
      <c r="M31" s="76"/>
    </row>
    <row r="32" spans="1:13" ht="14.5" x14ac:dyDescent="0.35">
      <c r="A32" s="79"/>
      <c r="B32" s="324" t="s">
        <v>206</v>
      </c>
      <c r="C32" s="325">
        <v>0</v>
      </c>
      <c r="D32" s="325">
        <v>-18</v>
      </c>
      <c r="E32" s="325">
        <v>20</v>
      </c>
      <c r="F32" s="325">
        <v>13</v>
      </c>
      <c r="G32" s="107"/>
      <c r="J32" s="76"/>
      <c r="K32" s="76"/>
      <c r="L32" s="76"/>
      <c r="M32" s="76"/>
    </row>
    <row r="33" spans="1:13" ht="14.5" x14ac:dyDescent="0.35">
      <c r="A33" s="79"/>
      <c r="B33" s="330" t="s">
        <v>296</v>
      </c>
      <c r="C33" s="325">
        <v>1</v>
      </c>
      <c r="D33" s="325">
        <v>0</v>
      </c>
      <c r="E33" s="325">
        <v>0</v>
      </c>
      <c r="F33" s="325">
        <v>1</v>
      </c>
      <c r="G33" s="107"/>
      <c r="J33" s="76"/>
      <c r="K33" s="76"/>
      <c r="L33" s="76"/>
      <c r="M33" s="76"/>
    </row>
    <row r="34" spans="1:13" ht="14.5" x14ac:dyDescent="0.35">
      <c r="A34" s="79"/>
      <c r="B34" s="326" t="s">
        <v>107</v>
      </c>
      <c r="C34" s="327">
        <v>588550.9</v>
      </c>
      <c r="D34" s="327">
        <v>600249.4</v>
      </c>
      <c r="E34" s="327">
        <v>614622.1</v>
      </c>
      <c r="F34" s="327">
        <v>628403.5</v>
      </c>
      <c r="G34" s="107"/>
      <c r="J34" s="76"/>
      <c r="K34" s="76"/>
      <c r="L34" s="76"/>
      <c r="M34" s="76"/>
    </row>
    <row r="35" spans="1:13" ht="14.5" x14ac:dyDescent="0.35">
      <c r="A35" s="585"/>
      <c r="B35" s="585"/>
      <c r="C35" s="585"/>
      <c r="D35" s="585"/>
      <c r="E35" s="585"/>
      <c r="F35" s="585"/>
      <c r="G35" s="107"/>
      <c r="J35" s="76"/>
      <c r="K35" s="76"/>
      <c r="L35" s="76"/>
      <c r="M35" s="76"/>
    </row>
    <row r="36" spans="1:13" ht="14.5" x14ac:dyDescent="0.35">
      <c r="A36" s="79" t="s">
        <v>210</v>
      </c>
      <c r="B36" s="377" t="s">
        <v>379</v>
      </c>
      <c r="C36" s="325">
        <v>25922.6</v>
      </c>
      <c r="D36" s="325">
        <v>38877.5</v>
      </c>
      <c r="E36" s="325">
        <v>51009.2</v>
      </c>
      <c r="F36" s="325">
        <v>61204.169000000002</v>
      </c>
      <c r="G36" s="107"/>
      <c r="J36" s="76"/>
      <c r="K36" s="76"/>
      <c r="L36" s="76"/>
      <c r="M36" s="76"/>
    </row>
    <row r="37" spans="1:13" ht="14.5" x14ac:dyDescent="0.35">
      <c r="A37" s="79"/>
      <c r="B37" s="79">
        <v>2023</v>
      </c>
      <c r="C37" s="325">
        <v>39347</v>
      </c>
      <c r="D37" s="325">
        <v>33350.300000000003</v>
      </c>
      <c r="E37" s="325">
        <v>28634.6</v>
      </c>
      <c r="F37" s="325">
        <v>24892.616999999998</v>
      </c>
      <c r="G37" s="107"/>
      <c r="J37" s="76"/>
      <c r="K37" s="76"/>
      <c r="L37" s="76"/>
      <c r="M37" s="76"/>
    </row>
    <row r="38" spans="1:13" ht="14.5" x14ac:dyDescent="0.35">
      <c r="A38" s="79"/>
      <c r="B38" s="79">
        <v>2022</v>
      </c>
      <c r="C38" s="325">
        <v>24131</v>
      </c>
      <c r="D38" s="325">
        <v>21240.5</v>
      </c>
      <c r="E38" s="325">
        <v>18402.400000000001</v>
      </c>
      <c r="F38" s="325">
        <v>15999.163</v>
      </c>
      <c r="G38" s="107"/>
      <c r="J38" s="76"/>
      <c r="K38" s="76"/>
      <c r="L38" s="76"/>
      <c r="M38" s="76"/>
    </row>
    <row r="39" spans="1:13" ht="14.5" x14ac:dyDescent="0.35">
      <c r="A39" s="79"/>
      <c r="B39" s="79">
        <v>2021</v>
      </c>
      <c r="C39" s="325">
        <v>12815</v>
      </c>
      <c r="D39" s="325">
        <v>11164.1</v>
      </c>
      <c r="E39" s="325">
        <v>9598.7999999999993</v>
      </c>
      <c r="F39" s="325">
        <v>8278.4</v>
      </c>
      <c r="G39" s="107"/>
      <c r="J39" s="76"/>
      <c r="K39" s="76"/>
      <c r="L39" s="76"/>
      <c r="M39" s="76"/>
    </row>
    <row r="40" spans="1:13" ht="14.5" x14ac:dyDescent="0.35">
      <c r="A40" s="79"/>
      <c r="B40" s="79">
        <v>2020</v>
      </c>
      <c r="C40" s="325">
        <v>6345.9</v>
      </c>
      <c r="D40" s="325">
        <v>5439.5</v>
      </c>
      <c r="E40" s="325">
        <v>4756</v>
      </c>
      <c r="F40" s="325">
        <v>4176.7</v>
      </c>
      <c r="G40" s="107"/>
      <c r="J40" s="76"/>
      <c r="K40" s="76"/>
      <c r="L40" s="76"/>
      <c r="M40" s="76"/>
    </row>
    <row r="41" spans="1:13" ht="14.5" x14ac:dyDescent="0.35">
      <c r="A41" s="79"/>
      <c r="B41" s="324" t="s">
        <v>205</v>
      </c>
      <c r="C41" s="325">
        <v>9988</v>
      </c>
      <c r="D41" s="325">
        <v>9012.5</v>
      </c>
      <c r="E41" s="325">
        <v>8080</v>
      </c>
      <c r="F41" s="325">
        <v>7322</v>
      </c>
      <c r="G41" s="107"/>
      <c r="J41" s="76"/>
      <c r="K41" s="76"/>
      <c r="L41" s="76"/>
      <c r="M41" s="76"/>
    </row>
    <row r="42" spans="1:13" ht="14.5" x14ac:dyDescent="0.35">
      <c r="A42" s="79"/>
      <c r="B42" s="324" t="s">
        <v>206</v>
      </c>
      <c r="C42" s="325">
        <v>30423.1</v>
      </c>
      <c r="D42" s="325">
        <v>30870.1</v>
      </c>
      <c r="E42" s="325">
        <v>32011.200000000001</v>
      </c>
      <c r="F42" s="325">
        <v>31730.47</v>
      </c>
      <c r="G42" s="107"/>
      <c r="J42" s="76"/>
      <c r="K42" s="76"/>
      <c r="L42" s="76"/>
      <c r="M42" s="76"/>
    </row>
    <row r="43" spans="1:13" ht="14.5" x14ac:dyDescent="0.35">
      <c r="A43" s="79"/>
      <c r="B43" s="330" t="s">
        <v>296</v>
      </c>
      <c r="C43" s="325">
        <v>400</v>
      </c>
      <c r="D43" s="325">
        <v>427</v>
      </c>
      <c r="E43" s="325">
        <v>471</v>
      </c>
      <c r="F43" s="325">
        <v>615</v>
      </c>
      <c r="G43" s="107"/>
      <c r="J43" s="76"/>
      <c r="K43" s="76"/>
      <c r="L43" s="76"/>
      <c r="M43" s="76"/>
    </row>
    <row r="44" spans="1:13" ht="14.5" x14ac:dyDescent="0.35">
      <c r="A44" s="79"/>
      <c r="B44" s="326" t="s">
        <v>107</v>
      </c>
      <c r="C44" s="327">
        <v>149372.6</v>
      </c>
      <c r="D44" s="327">
        <v>150381.5</v>
      </c>
      <c r="E44" s="327">
        <v>152963.20000000001</v>
      </c>
      <c r="F44" s="327">
        <v>154218.519</v>
      </c>
      <c r="G44" s="107"/>
      <c r="J44" s="76"/>
      <c r="K44" s="76"/>
      <c r="L44" s="76"/>
      <c r="M44" s="76"/>
    </row>
    <row r="45" spans="1:13" ht="14.5" x14ac:dyDescent="0.35">
      <c r="A45" s="585"/>
      <c r="B45" s="585"/>
      <c r="C45" s="585"/>
      <c r="D45" s="585"/>
      <c r="E45" s="585"/>
      <c r="F45" s="585"/>
      <c r="G45" s="107"/>
      <c r="J45" s="76"/>
      <c r="K45" s="76"/>
      <c r="L45" s="76"/>
      <c r="M45" s="76"/>
    </row>
    <row r="46" spans="1:13" ht="14.5" x14ac:dyDescent="0.35">
      <c r="A46" s="79" t="s">
        <v>211</v>
      </c>
      <c r="B46" s="377" t="s">
        <v>379</v>
      </c>
      <c r="C46" s="325">
        <v>173644.7</v>
      </c>
      <c r="D46" s="325">
        <v>269924.2</v>
      </c>
      <c r="E46" s="325">
        <v>368783.7</v>
      </c>
      <c r="F46" s="325">
        <v>464567.03999999998</v>
      </c>
      <c r="G46" s="107"/>
      <c r="J46" s="76"/>
      <c r="K46" s="76"/>
      <c r="L46" s="76"/>
      <c r="M46" s="76"/>
    </row>
    <row r="47" spans="1:13" ht="14.5" x14ac:dyDescent="0.35">
      <c r="A47" s="79"/>
      <c r="B47" s="79">
        <v>2023</v>
      </c>
      <c r="C47" s="325">
        <v>296913.3</v>
      </c>
      <c r="D47" s="325">
        <v>258725</v>
      </c>
      <c r="E47" s="325">
        <v>234998</v>
      </c>
      <c r="F47" s="325">
        <v>213297.755</v>
      </c>
      <c r="G47" s="107"/>
      <c r="J47" s="76"/>
      <c r="K47" s="76"/>
      <c r="L47" s="76"/>
      <c r="M47" s="76"/>
    </row>
    <row r="48" spans="1:13" ht="14.5" x14ac:dyDescent="0.35">
      <c r="A48" s="79"/>
      <c r="B48" s="79">
        <v>2022</v>
      </c>
      <c r="C48" s="325">
        <v>244949.5</v>
      </c>
      <c r="D48" s="325">
        <v>225449.60000000001</v>
      </c>
      <c r="E48" s="325">
        <v>210133</v>
      </c>
      <c r="F48" s="325">
        <v>193142.83900000001</v>
      </c>
      <c r="G48" s="107"/>
      <c r="J48" s="76"/>
      <c r="K48" s="76"/>
      <c r="L48" s="76"/>
      <c r="M48" s="76"/>
    </row>
    <row r="49" spans="1:13" ht="14.5" x14ac:dyDescent="0.35">
      <c r="A49" s="79"/>
      <c r="B49" s="79">
        <v>2021</v>
      </c>
      <c r="C49" s="325">
        <v>188976.9</v>
      </c>
      <c r="D49" s="325">
        <v>179891.4</v>
      </c>
      <c r="E49" s="325">
        <v>171454.5</v>
      </c>
      <c r="F49" s="325">
        <v>161686</v>
      </c>
      <c r="G49" s="107"/>
      <c r="J49" s="76"/>
      <c r="K49" s="76"/>
      <c r="L49" s="76"/>
      <c r="M49" s="76"/>
    </row>
    <row r="50" spans="1:13" ht="14.5" x14ac:dyDescent="0.35">
      <c r="A50" s="79"/>
      <c r="B50" s="79">
        <v>2020</v>
      </c>
      <c r="C50" s="325">
        <v>104678.9</v>
      </c>
      <c r="D50" s="325">
        <v>100233.8</v>
      </c>
      <c r="E50" s="325">
        <v>94976.5</v>
      </c>
      <c r="F50" s="325">
        <v>89456.3</v>
      </c>
      <c r="G50" s="107"/>
      <c r="J50" s="76"/>
      <c r="K50" s="76"/>
      <c r="L50" s="76"/>
      <c r="M50" s="76"/>
    </row>
    <row r="51" spans="1:13" ht="14.5" x14ac:dyDescent="0.35">
      <c r="A51" s="79"/>
      <c r="B51" s="324" t="s">
        <v>205</v>
      </c>
      <c r="C51" s="325">
        <v>297219.8</v>
      </c>
      <c r="D51" s="325">
        <v>285048.90000000002</v>
      </c>
      <c r="E51" s="325">
        <v>274565.7</v>
      </c>
      <c r="F51" s="325">
        <v>259195.3</v>
      </c>
      <c r="G51" s="107"/>
      <c r="J51" s="76"/>
      <c r="K51" s="76"/>
      <c r="L51" s="76"/>
      <c r="M51" s="76"/>
    </row>
    <row r="52" spans="1:13" ht="14.5" x14ac:dyDescent="0.35">
      <c r="A52" s="79"/>
      <c r="B52" s="324" t="s">
        <v>206</v>
      </c>
      <c r="C52" s="325">
        <v>269654.09999999998</v>
      </c>
      <c r="D52" s="325">
        <v>288761.09999999998</v>
      </c>
      <c r="E52" s="325">
        <v>304464.2</v>
      </c>
      <c r="F52" s="325">
        <v>319786.83600000001</v>
      </c>
      <c r="G52" s="107"/>
      <c r="J52" s="76"/>
      <c r="K52" s="76"/>
      <c r="L52" s="76"/>
      <c r="M52" s="76"/>
    </row>
    <row r="53" spans="1:13" ht="14.5" x14ac:dyDescent="0.35">
      <c r="A53" s="79"/>
      <c r="B53" s="324" t="s">
        <v>207</v>
      </c>
      <c r="C53" s="325">
        <v>10378</v>
      </c>
      <c r="D53" s="325">
        <v>7273</v>
      </c>
      <c r="E53" s="325">
        <v>7634</v>
      </c>
      <c r="F53" s="325">
        <v>6577</v>
      </c>
      <c r="G53" s="107"/>
      <c r="J53" s="76"/>
      <c r="K53" s="76"/>
      <c r="L53" s="76"/>
      <c r="M53" s="76"/>
    </row>
    <row r="54" spans="1:13" ht="14.5" x14ac:dyDescent="0.35">
      <c r="A54" s="224"/>
      <c r="B54" s="328" t="s">
        <v>107</v>
      </c>
      <c r="C54" s="329">
        <v>1586415.2</v>
      </c>
      <c r="D54" s="329">
        <v>1615307</v>
      </c>
      <c r="E54" s="329">
        <v>1667009.6</v>
      </c>
      <c r="F54" s="329">
        <v>1707709.07</v>
      </c>
      <c r="G54" s="107"/>
      <c r="J54" s="76"/>
      <c r="K54" s="76"/>
      <c r="L54" s="76"/>
      <c r="M54" s="76"/>
    </row>
    <row r="55" spans="1:13" ht="15" x14ac:dyDescent="0.35">
      <c r="A55" s="544" t="s">
        <v>213</v>
      </c>
      <c r="B55" s="544"/>
      <c r="C55" s="544"/>
      <c r="D55" s="544"/>
      <c r="E55" s="544"/>
      <c r="F55" s="544"/>
      <c r="G55" s="107"/>
    </row>
    <row r="56" spans="1:13" ht="14.5" x14ac:dyDescent="0.35">
      <c r="A56" s="544" t="s">
        <v>195</v>
      </c>
      <c r="B56" s="544"/>
      <c r="C56" s="544"/>
      <c r="D56" s="544"/>
      <c r="E56" s="544"/>
      <c r="F56" s="544"/>
      <c r="G56" s="107"/>
    </row>
    <row r="57" spans="1:13" x14ac:dyDescent="0.3">
      <c r="A57" s="107"/>
      <c r="B57" s="107"/>
      <c r="C57" s="107"/>
      <c r="D57" s="107"/>
      <c r="E57" s="107"/>
      <c r="F57" s="107"/>
      <c r="G57" s="107"/>
    </row>
  </sheetData>
  <mergeCells count="9">
    <mergeCell ref="A45:F45"/>
    <mergeCell ref="A55:F55"/>
    <mergeCell ref="A56:F56"/>
    <mergeCell ref="A2:F2"/>
    <mergeCell ref="A3:F3"/>
    <mergeCell ref="A5:F5"/>
    <mergeCell ref="A15:F15"/>
    <mergeCell ref="A25:F25"/>
    <mergeCell ref="A35:F35"/>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5"/>
  <dimension ref="A1:R49"/>
  <sheetViews>
    <sheetView topLeftCell="A22" zoomScaleNormal="100" workbookViewId="0">
      <selection activeCell="J24" sqref="J24"/>
    </sheetView>
  </sheetViews>
  <sheetFormatPr defaultColWidth="8.83203125" defaultRowHeight="14" x14ac:dyDescent="0.3"/>
  <cols>
    <col min="1" max="1" width="50.5" style="73" customWidth="1"/>
    <col min="2" max="16384" width="8.83203125" style="73"/>
  </cols>
  <sheetData>
    <row r="1" spans="1:10" ht="16.5" x14ac:dyDescent="0.35">
      <c r="A1" s="589" t="s">
        <v>390</v>
      </c>
      <c r="B1" s="589"/>
      <c r="C1" s="589"/>
      <c r="D1" s="589"/>
      <c r="E1" s="589"/>
      <c r="F1" s="589"/>
      <c r="G1" s="589"/>
      <c r="H1" s="589"/>
      <c r="I1" s="589"/>
      <c r="J1" s="107"/>
    </row>
    <row r="2" spans="1:10" ht="43.5" x14ac:dyDescent="0.35">
      <c r="A2" s="405" t="s">
        <v>219</v>
      </c>
      <c r="B2" s="406" t="s">
        <v>163</v>
      </c>
      <c r="C2" s="407" t="s">
        <v>16</v>
      </c>
      <c r="D2" s="407" t="s">
        <v>17</v>
      </c>
      <c r="E2" s="407" t="s">
        <v>203</v>
      </c>
      <c r="F2" s="407" t="s">
        <v>19</v>
      </c>
      <c r="G2" s="407" t="s">
        <v>20</v>
      </c>
      <c r="H2" s="407" t="s">
        <v>93</v>
      </c>
      <c r="I2" s="407" t="s">
        <v>220</v>
      </c>
      <c r="J2" s="107"/>
    </row>
    <row r="3" spans="1:10" ht="14.5" x14ac:dyDescent="0.35">
      <c r="A3" s="408" t="s">
        <v>214</v>
      </c>
      <c r="B3" s="409" t="s">
        <v>5</v>
      </c>
      <c r="C3" s="331">
        <v>0.84854855287711506</v>
      </c>
      <c r="D3" s="331">
        <v>0.6318735733327272</v>
      </c>
      <c r="E3" s="331">
        <v>0.42305551746666775</v>
      </c>
      <c r="F3" s="331">
        <v>0.88486384313399657</v>
      </c>
      <c r="G3" s="331">
        <v>0.50299738744891431</v>
      </c>
      <c r="H3" s="331">
        <v>0.92480537543124464</v>
      </c>
      <c r="I3" s="331">
        <v>0.67823988748874575</v>
      </c>
      <c r="J3" s="107"/>
    </row>
    <row r="4" spans="1:10" ht="14.5" x14ac:dyDescent="0.35">
      <c r="A4" s="410"/>
      <c r="B4" s="409" t="s">
        <v>6</v>
      </c>
      <c r="C4" s="331">
        <v>-0.23374238250271306</v>
      </c>
      <c r="D4" s="331">
        <v>-0.3413198259017301</v>
      </c>
      <c r="E4" s="331">
        <v>-0.10126822919522833</v>
      </c>
      <c r="F4" s="331">
        <v>-0.3235109254261101</v>
      </c>
      <c r="G4" s="331">
        <v>-0.21126760563380279</v>
      </c>
      <c r="H4" s="331">
        <v>-0.48289375517532568</v>
      </c>
      <c r="I4" s="331">
        <v>-0.2508567052954403</v>
      </c>
      <c r="J4" s="107"/>
    </row>
    <row r="5" spans="1:10" ht="14.5" x14ac:dyDescent="0.35">
      <c r="A5" s="411"/>
      <c r="B5" s="409" t="s">
        <v>7</v>
      </c>
      <c r="C5" s="331">
        <v>0.11904517559163401</v>
      </c>
      <c r="D5" s="331">
        <v>-1.7754691043012007E-2</v>
      </c>
      <c r="E5" s="331">
        <v>0.17141605124437742</v>
      </c>
      <c r="F5" s="331">
        <v>0.16593348798714933</v>
      </c>
      <c r="G5" s="331">
        <v>0.10498822083376011</v>
      </c>
      <c r="H5" s="331">
        <v>0.55422313811268742</v>
      </c>
      <c r="I5" s="331">
        <v>0.10455983121046884</v>
      </c>
      <c r="J5" s="107"/>
    </row>
    <row r="6" spans="1:10" ht="14.5" x14ac:dyDescent="0.35">
      <c r="A6" s="411"/>
      <c r="B6" s="409" t="s">
        <v>8</v>
      </c>
      <c r="C6" s="331">
        <v>0.56780454384413059</v>
      </c>
      <c r="D6" s="331">
        <v>0.45490196078431372</v>
      </c>
      <c r="E6" s="331">
        <v>0.44108495362991973</v>
      </c>
      <c r="F6" s="331">
        <v>0.56405180360570017</v>
      </c>
      <c r="G6" s="331">
        <v>0.42099966454209992</v>
      </c>
      <c r="H6" s="331">
        <v>0.87225090464131705</v>
      </c>
      <c r="I6" s="331">
        <v>0.5037277738894026</v>
      </c>
      <c r="J6" s="107"/>
    </row>
    <row r="7" spans="1:10" ht="14.5" x14ac:dyDescent="0.35">
      <c r="A7" s="411"/>
      <c r="B7" s="409" t="s">
        <v>379</v>
      </c>
      <c r="C7" s="331">
        <v>0.14770569586034782</v>
      </c>
      <c r="D7" s="331">
        <v>0.15633917606589343</v>
      </c>
      <c r="E7" s="331">
        <v>0.14305677531248789</v>
      </c>
      <c r="F7" s="331">
        <v>0.24589189151375665</v>
      </c>
      <c r="G7" s="331">
        <v>-1.2972148035101107E-2</v>
      </c>
      <c r="H7" s="331">
        <v>0.50891722592221289</v>
      </c>
      <c r="I7" s="331">
        <v>0.15751865821231048</v>
      </c>
      <c r="J7" s="107"/>
    </row>
    <row r="8" spans="1:10" ht="14.5" x14ac:dyDescent="0.35">
      <c r="A8" s="411"/>
      <c r="B8" s="409"/>
      <c r="C8" s="412"/>
      <c r="D8" s="412"/>
      <c r="E8" s="412"/>
      <c r="F8" s="412"/>
      <c r="G8" s="412"/>
      <c r="H8" s="412"/>
      <c r="I8" s="412"/>
      <c r="J8" s="107"/>
    </row>
    <row r="9" spans="1:10" ht="14.5" x14ac:dyDescent="0.35">
      <c r="A9" s="413" t="s">
        <v>215</v>
      </c>
      <c r="B9" s="409" t="s">
        <v>5</v>
      </c>
      <c r="C9" s="331">
        <v>0.17596322401881376</v>
      </c>
      <c r="D9" s="331">
        <v>8.5397096498719044E-2</v>
      </c>
      <c r="E9" s="331">
        <v>0.11009929100896121</v>
      </c>
      <c r="F9" s="331">
        <v>0.18953949691543942</v>
      </c>
      <c r="G9" s="331">
        <v>9.5396056240311333E-2</v>
      </c>
      <c r="H9" s="331">
        <v>0.20771995737225221</v>
      </c>
      <c r="I9" s="331">
        <v>0.13371471094367704</v>
      </c>
      <c r="J9" s="107"/>
    </row>
    <row r="10" spans="1:10" ht="14.5" x14ac:dyDescent="0.35">
      <c r="A10" s="84"/>
      <c r="B10" s="409" t="s">
        <v>6</v>
      </c>
      <c r="C10" s="331">
        <v>-2.5907406927640615E-2</v>
      </c>
      <c r="D10" s="331">
        <v>-5.5349160957037305E-2</v>
      </c>
      <c r="E10" s="331">
        <v>4.6795427209347387E-2</v>
      </c>
      <c r="F10" s="331">
        <v>2.5880874034088806E-2</v>
      </c>
      <c r="G10" s="331">
        <v>-7.8247261345852897E-3</v>
      </c>
      <c r="H10" s="331">
        <v>0.15167291121805646</v>
      </c>
      <c r="I10" s="331">
        <v>-7.1403244823092914E-3</v>
      </c>
      <c r="J10" s="107"/>
    </row>
    <row r="11" spans="1:10" ht="14.5" x14ac:dyDescent="0.35">
      <c r="A11" s="331"/>
      <c r="B11" s="409" t="s">
        <v>7</v>
      </c>
      <c r="C11" s="331">
        <v>6.7732599905584862E-2</v>
      </c>
      <c r="D11" s="331">
        <v>-2.4095652129802008E-2</v>
      </c>
      <c r="E11" s="331">
        <v>8.6674657490108137E-2</v>
      </c>
      <c r="F11" s="331">
        <v>0.10233244590853682</v>
      </c>
      <c r="G11" s="331">
        <v>2.4753320359179216E-2</v>
      </c>
      <c r="H11" s="331">
        <v>0.17442555615729247</v>
      </c>
      <c r="I11" s="331">
        <v>5.0528296630592627E-2</v>
      </c>
      <c r="J11" s="107"/>
    </row>
    <row r="12" spans="1:10" ht="14.5" x14ac:dyDescent="0.35">
      <c r="A12" s="331"/>
      <c r="B12" s="409" t="s">
        <v>8</v>
      </c>
      <c r="C12" s="331">
        <v>0.12364999777101522</v>
      </c>
      <c r="D12" s="331">
        <v>9.1945701357466061E-2</v>
      </c>
      <c r="E12" s="331">
        <v>8.712414431643975E-2</v>
      </c>
      <c r="F12" s="331">
        <v>0.16585314252036329</v>
      </c>
      <c r="G12" s="331">
        <v>2.5997987252599799E-2</v>
      </c>
      <c r="H12" s="331">
        <v>0.52740752373661026</v>
      </c>
      <c r="I12" s="331">
        <v>0.11167160642191762</v>
      </c>
      <c r="J12" s="107"/>
    </row>
    <row r="13" spans="1:10" ht="14.5" x14ac:dyDescent="0.35">
      <c r="A13" s="331"/>
      <c r="B13" s="409" t="s">
        <v>379</v>
      </c>
      <c r="C13" s="331">
        <v>9.5586994978438866E-2</v>
      </c>
      <c r="D13" s="331">
        <v>0.16566622918346091</v>
      </c>
      <c r="E13" s="331">
        <v>0.1187536937922197</v>
      </c>
      <c r="F13" s="331">
        <v>0.23784706433763089</v>
      </c>
      <c r="G13" s="331">
        <v>-3.4338038916444109E-2</v>
      </c>
      <c r="H13" s="331">
        <v>0.44889436615221545</v>
      </c>
      <c r="I13" s="331">
        <v>0.13701510889260041</v>
      </c>
      <c r="J13" s="107"/>
    </row>
    <row r="14" spans="1:10" ht="14.5" x14ac:dyDescent="0.35">
      <c r="A14" s="331"/>
      <c r="B14" s="409" t="s">
        <v>9</v>
      </c>
      <c r="C14" s="331"/>
      <c r="D14" s="331"/>
      <c r="E14" s="331"/>
      <c r="F14" s="331"/>
      <c r="G14" s="331"/>
      <c r="H14" s="331"/>
      <c r="I14" s="331"/>
      <c r="J14" s="107"/>
    </row>
    <row r="15" spans="1:10" ht="14.5" x14ac:dyDescent="0.35">
      <c r="A15" s="413" t="s">
        <v>216</v>
      </c>
      <c r="B15" s="409" t="s">
        <v>5</v>
      </c>
      <c r="C15" s="331">
        <v>1.7596322401881377</v>
      </c>
      <c r="D15" s="331">
        <v>1.9953047832115152</v>
      </c>
      <c r="E15" s="331">
        <v>0.98121456053041245</v>
      </c>
      <c r="F15" s="331">
        <v>1.9530357476684044</v>
      </c>
      <c r="G15" s="331">
        <v>1.3843268615781543</v>
      </c>
      <c r="H15" s="331">
        <v>1.7276881671874715</v>
      </c>
      <c r="I15" s="331">
        <v>1.6570992532801321</v>
      </c>
      <c r="J15" s="107"/>
    </row>
    <row r="16" spans="1:10" ht="14.5" x14ac:dyDescent="0.35">
      <c r="A16" s="331"/>
      <c r="B16" s="409" t="s">
        <v>6</v>
      </c>
      <c r="C16" s="331">
        <v>1.298824667305716</v>
      </c>
      <c r="D16" s="331">
        <v>1.4273374537708712</v>
      </c>
      <c r="E16" s="331">
        <v>0.7688342454785746</v>
      </c>
      <c r="F16" s="331">
        <v>1.4049617332791067</v>
      </c>
      <c r="G16" s="331">
        <v>1.0524256651017214</v>
      </c>
      <c r="H16" s="331">
        <v>0.92807424593967514</v>
      </c>
      <c r="I16" s="331">
        <v>1.2180706262858787</v>
      </c>
      <c r="J16" s="107"/>
    </row>
    <row r="17" spans="1:10" ht="14.5" x14ac:dyDescent="0.35">
      <c r="A17" s="84"/>
      <c r="B17" s="409" t="s">
        <v>7</v>
      </c>
      <c r="C17" s="331">
        <v>1.279222511853205</v>
      </c>
      <c r="D17" s="331">
        <v>1.4038887846153065</v>
      </c>
      <c r="E17" s="331">
        <v>0.9292554356932039</v>
      </c>
      <c r="F17" s="331">
        <v>1.308306051476074</v>
      </c>
      <c r="G17" s="331">
        <v>1.0200075113523848</v>
      </c>
      <c r="H17" s="331">
        <v>1.1295461418895634</v>
      </c>
      <c r="I17" s="331">
        <v>1.2215582848885524</v>
      </c>
      <c r="J17" s="107"/>
    </row>
    <row r="18" spans="1:10" ht="14.5" x14ac:dyDescent="0.35">
      <c r="A18" s="84"/>
      <c r="B18" s="409" t="s">
        <v>8</v>
      </c>
      <c r="C18" s="331">
        <v>1.5760095541326551</v>
      </c>
      <c r="D18" s="331">
        <v>1.6878431372549019</v>
      </c>
      <c r="E18" s="331">
        <v>1.2352200112320326</v>
      </c>
      <c r="F18" s="331">
        <v>1.5920390491590226</v>
      </c>
      <c r="G18" s="331">
        <v>1.3569272056356927</v>
      </c>
      <c r="H18" s="331">
        <v>1.3878800965823208</v>
      </c>
      <c r="I18" s="331">
        <v>1.5182251573772312</v>
      </c>
      <c r="J18" s="107"/>
    </row>
    <row r="19" spans="1:10" ht="14.5" x14ac:dyDescent="0.35">
      <c r="A19" s="410"/>
      <c r="B19" s="409" t="s">
        <v>379</v>
      </c>
      <c r="C19" s="331">
        <v>1.4893837882726435</v>
      </c>
      <c r="D19" s="331">
        <v>1.5145357681383425</v>
      </c>
      <c r="E19" s="331">
        <v>1.1358928896916272</v>
      </c>
      <c r="F19" s="331">
        <v>1.4578625943518317</v>
      </c>
      <c r="G19" s="331">
        <v>1.2468523464326593</v>
      </c>
      <c r="H19" s="331">
        <v>1.4086215814107925</v>
      </c>
      <c r="I19" s="331">
        <v>1.3964177474009343</v>
      </c>
      <c r="J19" s="107"/>
    </row>
    <row r="20" spans="1:10" ht="14.5" x14ac:dyDescent="0.35">
      <c r="A20" s="332"/>
      <c r="B20" s="409" t="s">
        <v>9</v>
      </c>
      <c r="C20" s="332"/>
      <c r="D20" s="332"/>
      <c r="E20" s="332"/>
      <c r="F20" s="333"/>
      <c r="G20" s="331"/>
      <c r="H20" s="331"/>
      <c r="I20" s="331"/>
      <c r="J20" s="107"/>
    </row>
    <row r="21" spans="1:10" ht="14.5" x14ac:dyDescent="0.35">
      <c r="A21" s="414" t="s">
        <v>217</v>
      </c>
      <c r="B21" s="409" t="s">
        <v>5</v>
      </c>
      <c r="C21" s="331">
        <v>2.8692982426961957</v>
      </c>
      <c r="D21" s="331">
        <v>3.4113380069032031</v>
      </c>
      <c r="E21" s="331">
        <v>1.5026738399245034</v>
      </c>
      <c r="F21" s="331">
        <v>3.8991266579730772</v>
      </c>
      <c r="G21" s="331">
        <v>2.1561676802497645</v>
      </c>
      <c r="H21" s="331">
        <v>2.6154652023914888</v>
      </c>
      <c r="I21" s="331">
        <v>2.8325855639285131</v>
      </c>
      <c r="J21" s="107"/>
    </row>
    <row r="22" spans="1:10" ht="14.5" x14ac:dyDescent="0.35">
      <c r="A22" s="332"/>
      <c r="B22" s="409" t="s">
        <v>6</v>
      </c>
      <c r="C22" s="331">
        <v>1.85</v>
      </c>
      <c r="D22" s="331">
        <v>2.2599999999999998</v>
      </c>
      <c r="E22" s="331">
        <v>1.25</v>
      </c>
      <c r="F22" s="331">
        <v>2.91</v>
      </c>
      <c r="G22" s="331">
        <v>1.68</v>
      </c>
      <c r="H22" s="331">
        <v>1.2</v>
      </c>
      <c r="I22" s="331">
        <v>1.99</v>
      </c>
      <c r="J22" s="107"/>
    </row>
    <row r="23" spans="1:10" ht="14.5" x14ac:dyDescent="0.35">
      <c r="A23" s="85"/>
      <c r="B23" s="409" t="s">
        <v>7</v>
      </c>
      <c r="C23" s="331">
        <v>1.54</v>
      </c>
      <c r="D23" s="331">
        <v>1.62759789175726</v>
      </c>
      <c r="E23" s="331">
        <v>1.27</v>
      </c>
      <c r="F23" s="331">
        <v>2.7439</v>
      </c>
      <c r="G23" s="331">
        <v>1.1471880000000001</v>
      </c>
      <c r="H23" s="331">
        <v>1.1549</v>
      </c>
      <c r="I23" s="331">
        <v>1.67</v>
      </c>
      <c r="J23" s="107"/>
    </row>
    <row r="24" spans="1:10" ht="14.5" x14ac:dyDescent="0.35">
      <c r="A24" s="85"/>
      <c r="B24" s="409" t="s">
        <v>8</v>
      </c>
      <c r="C24" s="331">
        <v>1.78</v>
      </c>
      <c r="D24" s="331">
        <v>2.0247360482654599</v>
      </c>
      <c r="E24" s="331">
        <v>1.87</v>
      </c>
      <c r="F24" s="331">
        <v>3.4342000000000001</v>
      </c>
      <c r="G24" s="331">
        <v>1.4827239999999999</v>
      </c>
      <c r="H24" s="331">
        <v>1.2557</v>
      </c>
      <c r="I24" s="331">
        <v>2.11</v>
      </c>
      <c r="J24" s="107"/>
    </row>
    <row r="25" spans="1:10" ht="14.5" x14ac:dyDescent="0.35">
      <c r="A25" s="415"/>
      <c r="B25" s="409" t="s">
        <v>379</v>
      </c>
      <c r="C25" s="331">
        <v>1.45</v>
      </c>
      <c r="D25" s="331">
        <v>1.7768036188966101</v>
      </c>
      <c r="E25" s="331">
        <v>1.59</v>
      </c>
      <c r="F25" s="331">
        <v>2.4735999999999998</v>
      </c>
      <c r="G25" s="331">
        <v>1.336894</v>
      </c>
      <c r="H25" s="331">
        <v>1.7215</v>
      </c>
      <c r="I25" s="331">
        <v>1.73</v>
      </c>
      <c r="J25" s="107"/>
    </row>
    <row r="26" spans="1:10" ht="14.5" x14ac:dyDescent="0.35">
      <c r="A26" s="331"/>
      <c r="B26" s="409" t="s">
        <v>9</v>
      </c>
      <c r="C26" s="331"/>
      <c r="D26" s="331"/>
      <c r="E26" s="331"/>
      <c r="F26" s="331"/>
      <c r="G26" s="331"/>
      <c r="H26" s="331"/>
      <c r="I26" s="331"/>
      <c r="J26" s="107"/>
    </row>
    <row r="27" spans="1:10" ht="16.5" x14ac:dyDescent="0.35">
      <c r="A27" s="413" t="s">
        <v>347</v>
      </c>
      <c r="B27" s="409" t="s">
        <v>5</v>
      </c>
      <c r="C27" s="331">
        <v>1.4289943485535423</v>
      </c>
      <c r="D27" s="331">
        <v>1.278034113380069</v>
      </c>
      <c r="E27" s="331">
        <v>1.1284169093152874</v>
      </c>
      <c r="F27" s="331">
        <v>0.95594844112864263</v>
      </c>
      <c r="G27" s="331">
        <v>0.80327815538716696</v>
      </c>
      <c r="H27" s="331">
        <v>1.2923793869551867</v>
      </c>
      <c r="I27" s="331">
        <v>1.1935586829331026</v>
      </c>
      <c r="J27" s="107"/>
    </row>
    <row r="28" spans="1:10" ht="14.5" x14ac:dyDescent="0.35">
      <c r="A28" s="331"/>
      <c r="B28" s="409" t="s">
        <v>6</v>
      </c>
      <c r="C28" s="331">
        <v>1.0210396930260139</v>
      </c>
      <c r="D28" s="331">
        <v>0.99963939183012829</v>
      </c>
      <c r="E28" s="331">
        <v>0.91580113405793118</v>
      </c>
      <c r="F28" s="331">
        <v>0.76134618586837866</v>
      </c>
      <c r="G28" s="331">
        <v>0.67390453834115804</v>
      </c>
      <c r="H28" s="331">
        <v>1.1371369073483475</v>
      </c>
      <c r="I28" s="331">
        <v>0.92429887076473771</v>
      </c>
      <c r="J28" s="107"/>
    </row>
    <row r="29" spans="1:10" ht="14.5" x14ac:dyDescent="0.35">
      <c r="A29" s="331"/>
      <c r="B29" s="409" t="s">
        <v>7</v>
      </c>
      <c r="C29" s="331">
        <v>0.50876418792717726</v>
      </c>
      <c r="D29" s="331">
        <v>0.8945827901243335</v>
      </c>
      <c r="E29" s="331">
        <v>0.86674657490108131</v>
      </c>
      <c r="F29" s="331">
        <v>0.6692919832329054</v>
      </c>
      <c r="G29" s="331">
        <v>0.48226296561849158</v>
      </c>
      <c r="H29" s="331">
        <v>1.0233434847131473</v>
      </c>
      <c r="I29" s="331">
        <v>0.71735747966342056</v>
      </c>
      <c r="J29" s="107"/>
    </row>
    <row r="30" spans="1:10" ht="14.5" x14ac:dyDescent="0.35">
      <c r="A30" s="84"/>
      <c r="B30" s="409" t="s">
        <v>8</v>
      </c>
      <c r="C30" s="331">
        <v>0.88197408277276323</v>
      </c>
      <c r="D30" s="331">
        <v>1.0637707390648568</v>
      </c>
      <c r="E30" s="331">
        <v>1.1647921315058514</v>
      </c>
      <c r="F30" s="331">
        <v>0.94562737067988467</v>
      </c>
      <c r="G30" s="331">
        <v>0.6038242200603825</v>
      </c>
      <c r="H30" s="331">
        <v>1.1065088370206055</v>
      </c>
      <c r="I30" s="331">
        <v>0.98133446103647359</v>
      </c>
      <c r="J30" s="107"/>
    </row>
    <row r="31" spans="1:10" ht="14.5" x14ac:dyDescent="0.35">
      <c r="A31" s="84"/>
      <c r="B31" s="409" t="s">
        <v>379</v>
      </c>
      <c r="C31" s="331">
        <v>0.53481139950606182</v>
      </c>
      <c r="D31" s="331">
        <v>0.62246975925099324</v>
      </c>
      <c r="E31" s="331">
        <v>1.2118400194424652</v>
      </c>
      <c r="F31" s="331">
        <v>0.6502319008877292</v>
      </c>
      <c r="G31" s="331">
        <v>0.5303319343761923</v>
      </c>
      <c r="H31" s="331">
        <v>1.3849955621396233</v>
      </c>
      <c r="I31" s="331">
        <v>0.72850478885672387</v>
      </c>
      <c r="J31" s="107"/>
    </row>
    <row r="32" spans="1:10" ht="14.5" x14ac:dyDescent="0.35">
      <c r="A32" s="84"/>
      <c r="B32" s="409" t="s">
        <v>9</v>
      </c>
      <c r="C32" s="331"/>
      <c r="D32" s="331"/>
      <c r="E32" s="331"/>
      <c r="F32" s="331"/>
      <c r="G32" s="331"/>
      <c r="H32" s="331"/>
      <c r="I32" s="331"/>
      <c r="J32" s="107"/>
    </row>
    <row r="33" spans="1:18" ht="14.5" x14ac:dyDescent="0.35">
      <c r="A33" s="413" t="s">
        <v>218</v>
      </c>
      <c r="B33" s="409" t="s">
        <v>5</v>
      </c>
      <c r="C33" s="331">
        <v>132.9608938547486</v>
      </c>
      <c r="D33" s="331">
        <v>175.96544715447155</v>
      </c>
      <c r="E33" s="331">
        <v>95.246604717655472</v>
      </c>
      <c r="F33" s="331">
        <v>220.5978260869565</v>
      </c>
      <c r="G33" s="331">
        <v>183.94062078272603</v>
      </c>
      <c r="H33" s="331">
        <v>135.56953179594689</v>
      </c>
      <c r="I33" s="331">
        <v>152.09283050145049</v>
      </c>
      <c r="J33" s="107"/>
    </row>
    <row r="34" spans="1:18" ht="14.5" x14ac:dyDescent="0.35">
      <c r="A34" s="331"/>
      <c r="B34" s="409" t="s">
        <v>6</v>
      </c>
      <c r="C34" s="331">
        <v>140.43</v>
      </c>
      <c r="D34" s="331">
        <v>165.07</v>
      </c>
      <c r="E34" s="331">
        <v>92.38</v>
      </c>
      <c r="F34" s="331">
        <v>199.82</v>
      </c>
      <c r="G34" s="331">
        <v>167.63</v>
      </c>
      <c r="H34" s="331">
        <v>84.07</v>
      </c>
      <c r="I34" s="331">
        <v>146.74</v>
      </c>
      <c r="J34" s="107"/>
    </row>
    <row r="35" spans="1:18" ht="14.5" x14ac:dyDescent="0.35">
      <c r="A35" s="331"/>
      <c r="B35" s="409" t="s">
        <v>7</v>
      </c>
      <c r="C35" s="331">
        <v>275.79207920792078</v>
      </c>
      <c r="D35" s="331">
        <v>183.32860788205275</v>
      </c>
      <c r="E35" s="331">
        <v>115.3903345724907</v>
      </c>
      <c r="F35" s="331">
        <v>222.07951070336392</v>
      </c>
      <c r="G35" s="331">
        <v>232.21238938053096</v>
      </c>
      <c r="H35" s="331">
        <v>111.54639175257732</v>
      </c>
      <c r="I35" s="331">
        <v>191.34040884886079</v>
      </c>
      <c r="J35" s="107"/>
    </row>
    <row r="36" spans="1:18" ht="14.5" x14ac:dyDescent="0.35">
      <c r="A36" s="331"/>
      <c r="B36" s="409" t="s">
        <v>8</v>
      </c>
      <c r="C36" s="331">
        <v>198.5634477254589</v>
      </c>
      <c r="D36" s="331">
        <v>180.2404718693285</v>
      </c>
      <c r="E36" s="331">
        <v>111.28485796194944</v>
      </c>
      <c r="F36" s="331">
        <v>189.49260886935676</v>
      </c>
      <c r="G36" s="331">
        <v>247.63888888888889</v>
      </c>
      <c r="H36" s="331">
        <v>127.14370195150799</v>
      </c>
      <c r="I36" s="331">
        <v>171.66065811850143</v>
      </c>
      <c r="J36" s="107"/>
    </row>
    <row r="37" spans="1:18" ht="14.5" x14ac:dyDescent="0.35">
      <c r="A37" s="84"/>
      <c r="B37" s="409" t="s">
        <v>379</v>
      </c>
      <c r="C37" s="331">
        <v>311.56490093004447</v>
      </c>
      <c r="D37" s="331">
        <v>281.94791295041028</v>
      </c>
      <c r="E37" s="331">
        <v>99.316317228805843</v>
      </c>
      <c r="F37" s="331">
        <v>256.37439483593329</v>
      </c>
      <c r="G37" s="331">
        <v>260.57553956834533</v>
      </c>
      <c r="H37" s="331">
        <v>103.45781466113418</v>
      </c>
      <c r="I37" s="331">
        <v>215.33333076069158</v>
      </c>
      <c r="J37" s="107"/>
    </row>
    <row r="38" spans="1:18" ht="14.5" x14ac:dyDescent="0.35">
      <c r="A38" s="84"/>
      <c r="B38" s="409" t="s">
        <v>9</v>
      </c>
      <c r="C38" s="331"/>
      <c r="D38" s="331"/>
      <c r="E38" s="331"/>
      <c r="F38" s="331"/>
      <c r="G38" s="331"/>
      <c r="H38" s="331"/>
      <c r="I38" s="331"/>
      <c r="J38" s="107"/>
    </row>
    <row r="39" spans="1:18" ht="16.5" x14ac:dyDescent="0.35">
      <c r="A39" s="413" t="s">
        <v>348</v>
      </c>
      <c r="B39" s="409" t="s">
        <v>5</v>
      </c>
      <c r="C39" s="331">
        <v>6.3832405839717126</v>
      </c>
      <c r="D39" s="331">
        <v>7.807827309536874</v>
      </c>
      <c r="E39" s="331">
        <v>3.4263867267843748</v>
      </c>
      <c r="F39" s="331">
        <v>8.0377599634245822</v>
      </c>
      <c r="G39" s="331">
        <v>4.7513740284236885</v>
      </c>
      <c r="H39" s="331">
        <v>4.2835467731156189</v>
      </c>
      <c r="I39" s="331">
        <v>6.2532769690320897</v>
      </c>
      <c r="J39" s="107"/>
    </row>
    <row r="40" spans="1:18" ht="14.5" x14ac:dyDescent="0.35">
      <c r="A40" s="331"/>
      <c r="B40" s="409" t="s">
        <v>6</v>
      </c>
      <c r="C40" s="331">
        <v>3.5634198928584793</v>
      </c>
      <c r="D40" s="331">
        <v>5.8119414417058719</v>
      </c>
      <c r="E40" s="331">
        <v>2.583984996216151</v>
      </c>
      <c r="F40" s="331">
        <v>5.2295139595552182</v>
      </c>
      <c r="G40" s="331">
        <v>4.1656885758998436</v>
      </c>
      <c r="H40" s="331">
        <v>2.4554614545842113</v>
      </c>
      <c r="I40" s="331">
        <v>4.2849746231586217</v>
      </c>
      <c r="J40" s="107"/>
    </row>
    <row r="41" spans="1:18" ht="14.5" x14ac:dyDescent="0.35">
      <c r="A41" s="331"/>
      <c r="B41" s="409" t="s">
        <v>7</v>
      </c>
      <c r="C41" s="331">
        <v>2.42</v>
      </c>
      <c r="D41" s="331">
        <v>4.16347504958632</v>
      </c>
      <c r="E41" s="331">
        <v>3.07</v>
      </c>
      <c r="F41" s="331">
        <v>6.1</v>
      </c>
      <c r="G41" s="331">
        <v>3.0898970000000001</v>
      </c>
      <c r="H41" s="331">
        <v>2.5999999999999999E-2</v>
      </c>
      <c r="I41" s="331">
        <v>3.67</v>
      </c>
      <c r="J41" s="107"/>
    </row>
    <row r="42" spans="1:18" ht="14.5" x14ac:dyDescent="0.35">
      <c r="A42" s="331"/>
      <c r="B42" s="409" t="s">
        <v>8</v>
      </c>
      <c r="C42" s="331">
        <v>3.24</v>
      </c>
      <c r="D42" s="331">
        <v>5.3113725490196098</v>
      </c>
      <c r="E42" s="331">
        <v>3.99</v>
      </c>
      <c r="F42" s="331">
        <v>7.1989000000000001</v>
      </c>
      <c r="G42" s="331">
        <v>3.1398860000000002</v>
      </c>
      <c r="H42" s="331">
        <v>3.169</v>
      </c>
      <c r="I42" s="331">
        <v>4.5999999999999996</v>
      </c>
      <c r="J42" s="107"/>
    </row>
    <row r="43" spans="1:18" ht="14.5" x14ac:dyDescent="0.35">
      <c r="A43" s="331"/>
      <c r="B43" s="409" t="s">
        <v>379</v>
      </c>
      <c r="C43" s="84">
        <v>2.5499999999999998</v>
      </c>
      <c r="D43" s="84">
        <v>4.3994821264792803</v>
      </c>
      <c r="E43" s="84">
        <v>3.64</v>
      </c>
      <c r="F43" s="84">
        <v>5.8703000000000003</v>
      </c>
      <c r="G43" s="84">
        <v>2.8294540000000001</v>
      </c>
      <c r="H43" s="84">
        <v>3.3281000000000001</v>
      </c>
      <c r="I43" s="84">
        <v>3.85</v>
      </c>
      <c r="J43" s="107"/>
    </row>
    <row r="44" spans="1:18" ht="15" x14ac:dyDescent="0.35">
      <c r="A44" s="590" t="s">
        <v>277</v>
      </c>
      <c r="B44" s="590"/>
      <c r="C44" s="590"/>
      <c r="D44" s="590"/>
      <c r="E44" s="590"/>
      <c r="F44" s="590"/>
      <c r="G44" s="590"/>
      <c r="H44" s="590"/>
      <c r="I44" s="590"/>
      <c r="J44" s="107"/>
    </row>
    <row r="45" spans="1:18" ht="31.15" customHeight="1" x14ac:dyDescent="0.35">
      <c r="A45" s="567" t="s">
        <v>278</v>
      </c>
      <c r="B45" s="567"/>
      <c r="C45" s="567"/>
      <c r="D45" s="567"/>
      <c r="E45" s="567"/>
      <c r="F45" s="567"/>
      <c r="G45" s="567"/>
      <c r="H45" s="567"/>
      <c r="I45" s="567"/>
      <c r="J45" s="107"/>
    </row>
    <row r="46" spans="1:18" ht="29.5" customHeight="1" x14ac:dyDescent="0.35">
      <c r="A46" s="508" t="s">
        <v>349</v>
      </c>
      <c r="B46" s="508"/>
      <c r="C46" s="508"/>
      <c r="D46" s="508"/>
      <c r="E46" s="508"/>
      <c r="F46" s="508"/>
      <c r="G46" s="508"/>
      <c r="H46" s="508"/>
      <c r="I46" s="508"/>
      <c r="J46" s="107"/>
    </row>
    <row r="47" spans="1:18" ht="16.899999999999999" customHeight="1" x14ac:dyDescent="0.35">
      <c r="A47" s="567" t="s">
        <v>78</v>
      </c>
      <c r="B47" s="567"/>
      <c r="C47" s="567"/>
      <c r="D47" s="567"/>
      <c r="E47" s="567"/>
      <c r="F47" s="567"/>
      <c r="G47" s="567"/>
      <c r="H47" s="567"/>
      <c r="I47" s="567"/>
      <c r="J47" s="107"/>
      <c r="L47" s="587"/>
      <c r="M47" s="587"/>
      <c r="N47" s="587"/>
      <c r="O47" s="587"/>
      <c r="P47" s="587"/>
      <c r="Q47" s="587"/>
      <c r="R47" s="587"/>
    </row>
    <row r="48" spans="1:18" ht="29.5" customHeight="1" x14ac:dyDescent="0.35">
      <c r="A48" s="588"/>
      <c r="B48" s="588"/>
      <c r="C48" s="588"/>
      <c r="D48" s="588"/>
      <c r="E48" s="588"/>
      <c r="F48" s="588"/>
      <c r="G48" s="588"/>
      <c r="H48" s="588"/>
      <c r="I48" s="588"/>
      <c r="J48" s="107"/>
    </row>
    <row r="49" spans="1:10" x14ac:dyDescent="0.3">
      <c r="A49" s="107"/>
      <c r="B49" s="107"/>
      <c r="C49" s="107"/>
      <c r="D49" s="107"/>
      <c r="E49" s="107"/>
      <c r="F49" s="107"/>
      <c r="G49" s="107"/>
      <c r="H49" s="107"/>
      <c r="I49" s="107"/>
      <c r="J49" s="107"/>
    </row>
  </sheetData>
  <mergeCells count="7">
    <mergeCell ref="L47:R47"/>
    <mergeCell ref="A46:I46"/>
    <mergeCell ref="A48:I48"/>
    <mergeCell ref="A1:I1"/>
    <mergeCell ref="A44:I44"/>
    <mergeCell ref="A45:I45"/>
    <mergeCell ref="A47:I47"/>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topLeftCell="A64" zoomScaleNormal="100" workbookViewId="0">
      <selection activeCell="J24" sqref="J24"/>
    </sheetView>
  </sheetViews>
  <sheetFormatPr defaultRowHeight="14" x14ac:dyDescent="0.3"/>
  <cols>
    <col min="1" max="1" width="30" style="376" customWidth="1"/>
  </cols>
  <sheetData>
    <row r="1" spans="1:10" ht="14.5" x14ac:dyDescent="0.35">
      <c r="A1" s="592" t="s">
        <v>230</v>
      </c>
      <c r="B1" s="592"/>
      <c r="C1" s="592"/>
      <c r="D1" s="592"/>
      <c r="E1" s="592"/>
      <c r="F1" s="592"/>
      <c r="G1" s="592"/>
      <c r="H1" s="592"/>
      <c r="I1" s="592"/>
      <c r="J1" s="14"/>
    </row>
    <row r="2" spans="1:10" ht="14.5" x14ac:dyDescent="0.35">
      <c r="A2" s="591" t="s">
        <v>391</v>
      </c>
      <c r="B2" s="591"/>
      <c r="C2" s="591"/>
      <c r="D2" s="591"/>
      <c r="E2" s="591"/>
      <c r="F2" s="591"/>
      <c r="G2" s="591"/>
      <c r="H2" s="591"/>
      <c r="I2" s="591"/>
      <c r="J2" s="14"/>
    </row>
    <row r="3" spans="1:10" ht="43.5" x14ac:dyDescent="0.35">
      <c r="A3" s="463" t="s">
        <v>219</v>
      </c>
      <c r="B3" s="464" t="s">
        <v>163</v>
      </c>
      <c r="C3" s="465" t="s">
        <v>16</v>
      </c>
      <c r="D3" s="465" t="s">
        <v>17</v>
      </c>
      <c r="E3" s="465" t="s">
        <v>203</v>
      </c>
      <c r="F3" s="465" t="s">
        <v>19</v>
      </c>
      <c r="G3" s="465" t="s">
        <v>20</v>
      </c>
      <c r="H3" s="465" t="s">
        <v>93</v>
      </c>
      <c r="I3" s="466" t="s">
        <v>112</v>
      </c>
      <c r="J3" s="14"/>
    </row>
    <row r="4" spans="1:10" ht="14.5" x14ac:dyDescent="0.35">
      <c r="A4" s="467" t="s">
        <v>221</v>
      </c>
      <c r="B4" s="468"/>
      <c r="C4" s="469"/>
      <c r="D4" s="469"/>
      <c r="E4" s="469"/>
      <c r="F4" s="469"/>
      <c r="G4" s="469"/>
      <c r="H4" s="469"/>
      <c r="I4" s="469"/>
      <c r="J4" s="14"/>
    </row>
    <row r="5" spans="1:10" ht="16.5" x14ac:dyDescent="0.35">
      <c r="A5" s="470" t="s">
        <v>352</v>
      </c>
      <c r="B5" s="471">
        <v>2020</v>
      </c>
      <c r="C5" s="472">
        <v>61.223892412958079</v>
      </c>
      <c r="D5" s="472">
        <v>56.707243816828104</v>
      </c>
      <c r="E5" s="472">
        <v>27.10499358762371</v>
      </c>
      <c r="F5" s="472">
        <v>61.380722052795363</v>
      </c>
      <c r="G5" s="472">
        <v>46.156514574999733</v>
      </c>
      <c r="H5" s="472">
        <v>17.906363455737587</v>
      </c>
      <c r="I5" s="472">
        <v>51.079124017256404</v>
      </c>
      <c r="J5" s="14"/>
    </row>
    <row r="6" spans="1:10" ht="14.5" x14ac:dyDescent="0.35">
      <c r="A6" s="473"/>
      <c r="B6" s="471">
        <v>2021</v>
      </c>
      <c r="C6" s="472">
        <v>62.093721483861117</v>
      </c>
      <c r="D6" s="472">
        <v>58.086987635891973</v>
      </c>
      <c r="E6" s="472">
        <v>26.659866706150311</v>
      </c>
      <c r="F6" s="472">
        <v>60.463190808340585</v>
      </c>
      <c r="G6" s="472">
        <v>46.309663536776213</v>
      </c>
      <c r="H6" s="472">
        <v>15.542784058767104</v>
      </c>
      <c r="I6" s="472">
        <v>51.660804303542015</v>
      </c>
      <c r="J6" s="14"/>
    </row>
    <row r="7" spans="1:10" ht="14.5" x14ac:dyDescent="0.35">
      <c r="A7" s="473"/>
      <c r="B7" s="471">
        <v>2022</v>
      </c>
      <c r="C7" s="472">
        <v>61.475800989306464</v>
      </c>
      <c r="D7" s="472">
        <v>58.596821403026411</v>
      </c>
      <c r="E7" s="472">
        <v>28.02491332534251</v>
      </c>
      <c r="F7" s="472">
        <v>59.299679067330366</v>
      </c>
      <c r="G7" s="472">
        <v>49.63382157123835</v>
      </c>
      <c r="H7" s="472">
        <v>20.799544242901653</v>
      </c>
      <c r="I7" s="472">
        <v>51.940670633184581</v>
      </c>
      <c r="J7" s="14"/>
    </row>
    <row r="8" spans="1:10" ht="14.5" x14ac:dyDescent="0.35">
      <c r="A8" s="473"/>
      <c r="B8" s="471">
        <v>2023</v>
      </c>
      <c r="C8" s="472">
        <v>62.354558743134135</v>
      </c>
      <c r="D8" s="472">
        <v>59.880060331825035</v>
      </c>
      <c r="E8" s="472">
        <v>29.120106856093376</v>
      </c>
      <c r="F8" s="472">
        <v>60.89077116044308</v>
      </c>
      <c r="G8" s="472">
        <v>51.703287487420326</v>
      </c>
      <c r="H8" s="472">
        <v>25.59889545421828</v>
      </c>
      <c r="I8" s="472">
        <v>53.30409287500062</v>
      </c>
      <c r="J8" s="14"/>
    </row>
    <row r="9" spans="1:10" ht="14.5" x14ac:dyDescent="0.35">
      <c r="A9" s="473"/>
      <c r="B9" s="471">
        <v>2024</v>
      </c>
      <c r="C9" s="472">
        <v>62.116408524110845</v>
      </c>
      <c r="D9" s="472">
        <v>61.008698587395592</v>
      </c>
      <c r="E9" s="472">
        <v>30.180284677459447</v>
      </c>
      <c r="F9" s="472">
        <v>61.2886414035775</v>
      </c>
      <c r="G9" s="472">
        <v>54.482258679893171</v>
      </c>
      <c r="H9" s="472">
        <v>29.07532868901135</v>
      </c>
      <c r="I9" s="472">
        <v>54.016089962235711</v>
      </c>
      <c r="J9" s="14"/>
    </row>
    <row r="10" spans="1:10" ht="14.5" x14ac:dyDescent="0.35">
      <c r="A10" s="474"/>
      <c r="B10" s="151"/>
      <c r="C10" s="472"/>
      <c r="D10" s="472"/>
      <c r="E10" s="472"/>
      <c r="F10" s="472"/>
      <c r="G10" s="472"/>
      <c r="H10" s="472"/>
      <c r="I10" s="472"/>
      <c r="J10" s="14"/>
    </row>
    <row r="11" spans="1:10" ht="29" x14ac:dyDescent="0.35">
      <c r="A11" s="470" t="s">
        <v>222</v>
      </c>
      <c r="B11" s="471">
        <v>2020</v>
      </c>
      <c r="C11" s="472">
        <v>1.1436612372187027</v>
      </c>
      <c r="D11" s="472">
        <v>0.67623666565507923</v>
      </c>
      <c r="E11" s="472">
        <v>0.94332604264309827</v>
      </c>
      <c r="F11" s="472">
        <v>1.0004655296457743</v>
      </c>
      <c r="G11" s="472">
        <v>0.81262623890271968</v>
      </c>
      <c r="H11" s="472">
        <v>0.28748676047813587</v>
      </c>
      <c r="I11" s="472">
        <v>0.9265298224291334</v>
      </c>
      <c r="J11" s="14"/>
    </row>
    <row r="12" spans="1:10" ht="14.5" x14ac:dyDescent="0.35">
      <c r="A12" s="470"/>
      <c r="B12" s="471">
        <v>2021</v>
      </c>
      <c r="C12" s="472">
        <v>-0.28835277319339103</v>
      </c>
      <c r="D12" s="472">
        <v>-0.27431013407509364</v>
      </c>
      <c r="E12" s="472">
        <v>-0.12067523277978143</v>
      </c>
      <c r="F12" s="472">
        <v>-0.40850985702155002</v>
      </c>
      <c r="G12" s="472">
        <v>-0.44775804169218747</v>
      </c>
      <c r="H12" s="472">
        <v>3.6923726131448467E-2</v>
      </c>
      <c r="I12" s="472">
        <v>-0.29942911363734476</v>
      </c>
      <c r="J12" s="14"/>
    </row>
    <row r="13" spans="1:10" ht="14.5" x14ac:dyDescent="0.35">
      <c r="A13" s="475"/>
      <c r="B13" s="471">
        <v>2022</v>
      </c>
      <c r="C13" s="472">
        <v>0.10016151043557737</v>
      </c>
      <c r="D13" s="472">
        <v>-7.8346499296612929E-2</v>
      </c>
      <c r="E13" s="472">
        <v>0.38630902422479507</v>
      </c>
      <c r="F13" s="472">
        <v>0.12563681296682358</v>
      </c>
      <c r="G13" s="472">
        <v>0.13929732239591394</v>
      </c>
      <c r="H13" s="472">
        <v>0.43282724106448445</v>
      </c>
      <c r="I13" s="472">
        <v>8.7913609694335426E-2</v>
      </c>
      <c r="J13" s="14"/>
    </row>
    <row r="14" spans="1:10" ht="14.5" x14ac:dyDescent="0.35">
      <c r="A14" s="474"/>
      <c r="B14" s="471">
        <v>2023</v>
      </c>
      <c r="C14" s="472">
        <v>0.5832395760036424</v>
      </c>
      <c r="D14" s="472">
        <v>0.55979172040237291</v>
      </c>
      <c r="E14" s="472">
        <v>0.91945874945270312</v>
      </c>
      <c r="F14" s="472">
        <v>0.62665582945034215</v>
      </c>
      <c r="G14" s="472">
        <v>0.50931858364016802</v>
      </c>
      <c r="H14" s="472">
        <v>0.37831343779555737</v>
      </c>
      <c r="I14" s="472">
        <v>0.61707404005847855</v>
      </c>
      <c r="J14" s="14"/>
    </row>
    <row r="15" spans="1:10" ht="14.5" x14ac:dyDescent="0.35">
      <c r="A15" s="474"/>
      <c r="B15" s="471">
        <v>2024</v>
      </c>
      <c r="C15" s="472">
        <v>8.7038262019983992E-2</v>
      </c>
      <c r="D15" s="472">
        <v>5.0232233077561486E-2</v>
      </c>
      <c r="E15" s="472">
        <v>0.28824772833337908</v>
      </c>
      <c r="F15" s="472">
        <v>0.15751356842423656</v>
      </c>
      <c r="G15" s="472">
        <v>-6.1625512962366423E-2</v>
      </c>
      <c r="H15" s="472">
        <v>0.37773971098519787</v>
      </c>
      <c r="I15" s="472">
        <v>0.10344019591268057</v>
      </c>
      <c r="J15" s="14"/>
    </row>
    <row r="16" spans="1:10" ht="14.5" x14ac:dyDescent="0.35">
      <c r="A16" s="474"/>
      <c r="B16" s="471"/>
      <c r="C16" s="472"/>
      <c r="D16" s="472"/>
      <c r="E16" s="472"/>
      <c r="F16" s="472"/>
      <c r="G16" s="472"/>
      <c r="H16" s="472"/>
      <c r="I16" s="472"/>
      <c r="J16" s="14"/>
    </row>
    <row r="17" spans="1:10" ht="45.5" x14ac:dyDescent="0.35">
      <c r="A17" s="476" t="s">
        <v>392</v>
      </c>
      <c r="B17" s="471">
        <v>2020</v>
      </c>
      <c r="C17" s="472">
        <v>1.7777005074487391</v>
      </c>
      <c r="D17" s="472">
        <v>1.8620843663931563</v>
      </c>
      <c r="E17" s="472">
        <v>2.1589370471216651</v>
      </c>
      <c r="F17" s="472">
        <v>1.7021456684582505</v>
      </c>
      <c r="G17" s="472">
        <v>1.0099112217577153</v>
      </c>
      <c r="H17" s="472">
        <v>0.31774852473899229</v>
      </c>
      <c r="I17" s="472">
        <v>1.4634845791575046</v>
      </c>
      <c r="J17" s="14"/>
    </row>
    <row r="18" spans="1:10" ht="14.5" x14ac:dyDescent="0.35">
      <c r="A18" s="477"/>
      <c r="B18" s="471">
        <v>2021</v>
      </c>
      <c r="C18" s="472">
        <v>1.2294397982457768</v>
      </c>
      <c r="D18" s="472">
        <v>1.448550006256196</v>
      </c>
      <c r="E18" s="472">
        <v>1.6716262358926541</v>
      </c>
      <c r="F18" s="472">
        <v>0.95701466504486721</v>
      </c>
      <c r="G18" s="472">
        <v>0.73499904957019457</v>
      </c>
      <c r="H18" s="472">
        <v>0.39561135140837639</v>
      </c>
      <c r="I18" s="472">
        <v>1.2048579304031362</v>
      </c>
      <c r="J18" s="14"/>
    </row>
    <row r="19" spans="1:10" ht="14.5" x14ac:dyDescent="0.35">
      <c r="A19" s="478"/>
      <c r="B19" s="471">
        <v>2022</v>
      </c>
      <c r="C19" s="472">
        <v>0.48536598598573533</v>
      </c>
      <c r="D19" s="472">
        <v>1.1652418569418894</v>
      </c>
      <c r="E19" s="472">
        <v>1.4509582993205099</v>
      </c>
      <c r="F19" s="472">
        <v>0.88359956372271542</v>
      </c>
      <c r="G19" s="472">
        <v>0.53483292919912628</v>
      </c>
      <c r="H19" s="472">
        <v>0.65600378723835928</v>
      </c>
      <c r="I19" s="472">
        <v>0.8810212639941748</v>
      </c>
      <c r="J19" s="14"/>
    </row>
    <row r="20" spans="1:10" ht="14.5" x14ac:dyDescent="0.35">
      <c r="A20" s="474"/>
      <c r="B20" s="471">
        <v>2023</v>
      </c>
      <c r="C20" s="472">
        <v>0.9963989659726743</v>
      </c>
      <c r="D20" s="472">
        <v>1.3476915140572607</v>
      </c>
      <c r="E20" s="472">
        <v>1.6043616954735944</v>
      </c>
      <c r="F20" s="472">
        <v>1.2303549601980479</v>
      </c>
      <c r="G20" s="472">
        <v>0.66016771828518594</v>
      </c>
      <c r="H20" s="472">
        <v>0.60836890672528821</v>
      </c>
      <c r="I20" s="472">
        <v>1.1887652838983072</v>
      </c>
      <c r="J20" s="14"/>
    </row>
    <row r="21" spans="1:10" ht="14.5" x14ac:dyDescent="0.35">
      <c r="A21" s="475"/>
      <c r="B21" s="471">
        <v>2024</v>
      </c>
      <c r="C21" s="472">
        <v>0.52362218431222363</v>
      </c>
      <c r="D21" s="472">
        <v>0.60351480030867344</v>
      </c>
      <c r="E21" s="472">
        <v>1.9225665943759667</v>
      </c>
      <c r="F21" s="472">
        <v>0.71965438327160247</v>
      </c>
      <c r="G21" s="472">
        <v>0.54342497794086753</v>
      </c>
      <c r="H21" s="472">
        <v>1.1595730662801422</v>
      </c>
      <c r="I21" s="472">
        <v>0.755052940721754</v>
      </c>
      <c r="J21" s="14"/>
    </row>
    <row r="22" spans="1:10" ht="14.5" x14ac:dyDescent="0.35">
      <c r="A22" s="474"/>
      <c r="B22" s="471"/>
      <c r="C22" s="472"/>
      <c r="D22" s="472"/>
      <c r="E22" s="472"/>
      <c r="F22" s="472"/>
      <c r="G22" s="472"/>
      <c r="H22" s="472"/>
      <c r="I22" s="472"/>
      <c r="J22" s="14"/>
    </row>
    <row r="23" spans="1:10" ht="43.5" x14ac:dyDescent="0.35">
      <c r="A23" s="479" t="s">
        <v>224</v>
      </c>
      <c r="B23" s="471">
        <v>2020</v>
      </c>
      <c r="C23" s="472">
        <v>130.92909535452321</v>
      </c>
      <c r="D23" s="472">
        <v>158.1180811808118</v>
      </c>
      <c r="E23" s="472">
        <v>95.313576843556163</v>
      </c>
      <c r="F23" s="472">
        <v>140.07956240676279</v>
      </c>
      <c r="G23" s="472">
        <v>204.88372093023256</v>
      </c>
      <c r="H23" s="472">
        <v>222.22222222222223</v>
      </c>
      <c r="I23" s="472">
        <v>168.56854300407463</v>
      </c>
      <c r="J23" s="14"/>
    </row>
    <row r="24" spans="1:10" ht="14.5" x14ac:dyDescent="0.35">
      <c r="A24" s="480"/>
      <c r="B24" s="471">
        <v>2021</v>
      </c>
      <c r="C24" s="472">
        <v>141.96832579185522</v>
      </c>
      <c r="D24" s="472">
        <v>157.60797342192691</v>
      </c>
      <c r="E24" s="472">
        <v>103.03527481542247</v>
      </c>
      <c r="F24" s="472">
        <v>180.49560351718625</v>
      </c>
      <c r="G24" s="472">
        <v>192.52873563218392</v>
      </c>
      <c r="H24" s="472">
        <v>156</v>
      </c>
      <c r="I24" s="472">
        <v>155.89546597950795</v>
      </c>
      <c r="J24" s="14"/>
    </row>
    <row r="25" spans="1:10" ht="14.5" x14ac:dyDescent="0.35">
      <c r="A25" s="474"/>
      <c r="B25" s="471">
        <v>2022</v>
      </c>
      <c r="C25" s="472">
        <v>380.05159071367154</v>
      </c>
      <c r="D25" s="472">
        <v>186.44130757800892</v>
      </c>
      <c r="E25" s="472">
        <v>133.91442155309034</v>
      </c>
      <c r="F25" s="472">
        <v>197.265625</v>
      </c>
      <c r="G25" s="472">
        <v>262.70096463022509</v>
      </c>
      <c r="H25" s="472">
        <v>101.03092783505154</v>
      </c>
      <c r="I25" s="472">
        <v>215.40365801723249</v>
      </c>
      <c r="J25" s="14"/>
    </row>
    <row r="26" spans="1:10" ht="14.5" x14ac:dyDescent="0.35">
      <c r="A26" s="481"/>
      <c r="B26" s="471">
        <v>2023</v>
      </c>
      <c r="C26" s="472">
        <v>221.79003021148037</v>
      </c>
      <c r="D26" s="472">
        <v>185.55622009569376</v>
      </c>
      <c r="E26" s="472">
        <v>157.17998700454839</v>
      </c>
      <c r="F26" s="472">
        <v>170.60010085728695</v>
      </c>
      <c r="G26" s="472">
        <v>277.88697788697789</v>
      </c>
      <c r="H26" s="472">
        <v>115.96638655462186</v>
      </c>
      <c r="I26" s="472">
        <v>191.4642405124068</v>
      </c>
      <c r="J26" s="14"/>
    </row>
    <row r="27" spans="1:10" ht="14.5" x14ac:dyDescent="0.35">
      <c r="A27" s="482"/>
      <c r="B27" s="471">
        <v>2024</v>
      </c>
      <c r="C27" s="472">
        <v>402.12765957446805</v>
      </c>
      <c r="D27" s="472">
        <v>354.94571773220747</v>
      </c>
      <c r="E27" s="472">
        <v>116.51594478819609</v>
      </c>
      <c r="F27" s="472">
        <v>262.7279936558287</v>
      </c>
      <c r="G27" s="472">
        <v>293.81443298969077</v>
      </c>
      <c r="H27" s="472">
        <v>69.88636363636364</v>
      </c>
      <c r="I27" s="472">
        <v>270.97633584224371</v>
      </c>
      <c r="J27" s="14"/>
    </row>
    <row r="28" spans="1:10" ht="14.5" x14ac:dyDescent="0.35">
      <c r="A28" s="482"/>
      <c r="B28" s="471"/>
      <c r="C28" s="472"/>
      <c r="D28" s="472"/>
      <c r="E28" s="472"/>
      <c r="F28" s="472"/>
      <c r="G28" s="472"/>
      <c r="H28" s="472"/>
      <c r="I28" s="472"/>
      <c r="J28" s="14"/>
    </row>
    <row r="29" spans="1:10" ht="14.5" x14ac:dyDescent="0.35">
      <c r="A29" s="483" t="s">
        <v>225</v>
      </c>
      <c r="B29" s="471"/>
      <c r="C29" s="472"/>
      <c r="D29" s="472"/>
      <c r="E29" s="472"/>
      <c r="F29" s="472"/>
      <c r="G29" s="472"/>
      <c r="H29" s="472"/>
      <c r="I29" s="472"/>
      <c r="J29" s="14"/>
    </row>
    <row r="30" spans="1:10" ht="16.5" x14ac:dyDescent="0.35">
      <c r="A30" s="470" t="s">
        <v>353</v>
      </c>
      <c r="B30" s="471">
        <v>2020</v>
      </c>
      <c r="C30" s="472">
        <v>30.066426948651337</v>
      </c>
      <c r="D30" s="472">
        <v>32.289518886395882</v>
      </c>
      <c r="E30" s="472">
        <v>63.148194452286276</v>
      </c>
      <c r="F30" s="472">
        <v>22.158780957922684</v>
      </c>
      <c r="G30" s="472">
        <v>30.717530109380252</v>
      </c>
      <c r="H30" s="472">
        <v>71.725701280638702</v>
      </c>
      <c r="I30" s="472">
        <v>36.910486179412935</v>
      </c>
      <c r="J30" s="14"/>
    </row>
    <row r="31" spans="1:10" ht="14.5" x14ac:dyDescent="0.35">
      <c r="A31" s="482"/>
      <c r="B31" s="471">
        <v>2021</v>
      </c>
      <c r="C31" s="472">
        <v>29.847635661257776</v>
      </c>
      <c r="D31" s="472">
        <v>32.182741684347647</v>
      </c>
      <c r="E31" s="472">
        <v>64.255239808284983</v>
      </c>
      <c r="F31" s="472">
        <v>24.951432958981666</v>
      </c>
      <c r="G31" s="472">
        <v>31.553208137715178</v>
      </c>
      <c r="H31" s="472">
        <v>74.677182655177788</v>
      </c>
      <c r="I31" s="472">
        <v>37.416289189444953</v>
      </c>
      <c r="J31" s="14"/>
    </row>
    <row r="32" spans="1:10" ht="14.5" x14ac:dyDescent="0.35">
      <c r="A32" s="482"/>
      <c r="B32" s="471">
        <v>2022</v>
      </c>
      <c r="C32" s="472">
        <v>30.715707805669012</v>
      </c>
      <c r="D32" s="472">
        <v>32.492352800929332</v>
      </c>
      <c r="E32" s="472">
        <v>63.423938960419648</v>
      </c>
      <c r="F32" s="472">
        <v>26.740977862195443</v>
      </c>
      <c r="G32" s="472">
        <v>30.279285738673224</v>
      </c>
      <c r="H32" s="472">
        <v>68.353718147994456</v>
      </c>
      <c r="I32" s="472">
        <v>37.764311428191682</v>
      </c>
      <c r="J32" s="14"/>
    </row>
    <row r="33" spans="1:10" ht="14.5" x14ac:dyDescent="0.35">
      <c r="A33" s="482"/>
      <c r="B33" s="471">
        <v>2023</v>
      </c>
      <c r="C33" s="472">
        <v>30.648306088882528</v>
      </c>
      <c r="D33" s="472">
        <v>31.749743589743591</v>
      </c>
      <c r="E33" s="472">
        <v>62.734544571437247</v>
      </c>
      <c r="F33" s="472">
        <v>26.257310383388994</v>
      </c>
      <c r="G33" s="472">
        <v>29.729956390472996</v>
      </c>
      <c r="H33" s="472">
        <v>64.34960706176426</v>
      </c>
      <c r="I33" s="472">
        <v>37.186550586604227</v>
      </c>
      <c r="J33" s="14"/>
    </row>
    <row r="34" spans="1:10" ht="14.5" x14ac:dyDescent="0.35">
      <c r="A34" s="482"/>
      <c r="B34" s="471">
        <v>2024</v>
      </c>
      <c r="C34" s="472">
        <v>31.278357114743322</v>
      </c>
      <c r="D34" s="472">
        <v>31.085513531999563</v>
      </c>
      <c r="E34" s="472">
        <v>62.239087087883263</v>
      </c>
      <c r="F34" s="472">
        <v>25.780523123631504</v>
      </c>
      <c r="G34" s="472">
        <v>27.772605875619995</v>
      </c>
      <c r="H34" s="472">
        <v>61.890592374542642</v>
      </c>
      <c r="I34" s="472">
        <v>36.8765962252156</v>
      </c>
      <c r="J34" s="14"/>
    </row>
    <row r="35" spans="1:10" ht="14.5" x14ac:dyDescent="0.35">
      <c r="A35" s="482"/>
      <c r="B35" s="471"/>
      <c r="C35" s="472"/>
      <c r="D35" s="472"/>
      <c r="E35" s="472"/>
      <c r="F35" s="472"/>
      <c r="G35" s="472"/>
      <c r="H35" s="472"/>
      <c r="I35" s="472"/>
      <c r="J35" s="14"/>
    </row>
    <row r="36" spans="1:10" ht="29" x14ac:dyDescent="0.35">
      <c r="A36" s="470" t="s">
        <v>223</v>
      </c>
      <c r="B36" s="471">
        <v>2020</v>
      </c>
      <c r="C36" s="472">
        <v>0.19360762924692163</v>
      </c>
      <c r="D36" s="472">
        <v>0.31877557998049133</v>
      </c>
      <c r="E36" s="472">
        <v>0.17818253811126508</v>
      </c>
      <c r="F36" s="472">
        <v>0.16412276382734287</v>
      </c>
      <c r="G36" s="472">
        <v>0.14469226425748166</v>
      </c>
      <c r="H36" s="472">
        <v>0.13221017640614965</v>
      </c>
      <c r="I36" s="472">
        <v>0.20983119697354061</v>
      </c>
      <c r="J36" s="14"/>
    </row>
    <row r="37" spans="1:10" ht="14.5" x14ac:dyDescent="0.35">
      <c r="A37" s="470"/>
      <c r="B37" s="471">
        <v>2021</v>
      </c>
      <c r="C37" s="472">
        <v>-0.13984260473728879</v>
      </c>
      <c r="D37" s="472">
        <v>-0.19630495018544739</v>
      </c>
      <c r="E37" s="472">
        <v>-7.5672231135993806E-2</v>
      </c>
      <c r="F37" s="472">
        <v>1.1122645706658758E-2</v>
      </c>
      <c r="G37" s="472">
        <v>-1.8598884066955985E-2</v>
      </c>
      <c r="H37" s="472">
        <v>-7.685044902619502E-3</v>
      </c>
      <c r="I37" s="472">
        <v>-0.10302405296256922</v>
      </c>
      <c r="J37" s="14"/>
    </row>
    <row r="38" spans="1:10" ht="14.5" x14ac:dyDescent="0.35">
      <c r="A38" s="482"/>
      <c r="B38" s="471">
        <v>2022</v>
      </c>
      <c r="C38" s="472">
        <v>9.3551620447711328E-2</v>
      </c>
      <c r="D38" s="472">
        <v>5.5423285586042703E-2</v>
      </c>
      <c r="E38" s="472">
        <v>5.0294655557813449E-2</v>
      </c>
      <c r="F38" s="472">
        <v>9.6440872560275545E-2</v>
      </c>
      <c r="G38" s="472">
        <v>7.0474150081750009E-2</v>
      </c>
      <c r="H38" s="472">
        <v>9.4663840470849719E-2</v>
      </c>
      <c r="I38" s="472">
        <v>6.8301852399552873E-2</v>
      </c>
      <c r="J38" s="14"/>
    </row>
    <row r="39" spans="1:10" ht="14.5" x14ac:dyDescent="0.35">
      <c r="A39" s="482"/>
      <c r="B39" s="471">
        <v>2023</v>
      </c>
      <c r="C39" s="472">
        <v>0.16918789808917198</v>
      </c>
      <c r="D39" s="472">
        <v>8.8930778410343331E-2</v>
      </c>
      <c r="E39" s="472">
        <v>0.11952171956430221</v>
      </c>
      <c r="F39" s="472">
        <v>0.1079121163724263</v>
      </c>
      <c r="G39" s="472">
        <v>0.11283497884344146</v>
      </c>
      <c r="H39" s="472">
        <v>9.4568898018120628E-2</v>
      </c>
      <c r="I39" s="472">
        <v>0.12153266518067725</v>
      </c>
      <c r="J39" s="14"/>
    </row>
    <row r="40" spans="1:10" ht="14.5" x14ac:dyDescent="0.35">
      <c r="A40" s="482"/>
      <c r="B40" s="471">
        <v>2024</v>
      </c>
      <c r="C40" s="472">
        <v>2.4890585136172243E-2</v>
      </c>
      <c r="D40" s="472">
        <v>3.357646504118475E-2</v>
      </c>
      <c r="E40" s="472">
        <v>2.8398501979020604E-2</v>
      </c>
      <c r="F40" s="472">
        <v>-2.3064608037337533E-2</v>
      </c>
      <c r="G40" s="472">
        <v>-7.4183976261127604E-2</v>
      </c>
      <c r="H40" s="472">
        <v>-2.4761413464018573E-2</v>
      </c>
      <c r="I40" s="472">
        <v>1.5974073094881389E-2</v>
      </c>
      <c r="J40" s="14"/>
    </row>
    <row r="41" spans="1:10" ht="14.5" x14ac:dyDescent="0.35">
      <c r="A41" s="482"/>
      <c r="B41" s="471"/>
      <c r="C41" s="472"/>
      <c r="D41" s="472"/>
      <c r="E41" s="472"/>
      <c r="F41" s="472"/>
      <c r="G41" s="472"/>
      <c r="H41" s="472"/>
      <c r="I41" s="472"/>
      <c r="J41" s="14"/>
    </row>
    <row r="42" spans="1:10" ht="45.5" x14ac:dyDescent="0.35">
      <c r="A42" s="476" t="s">
        <v>393</v>
      </c>
      <c r="B42" s="471">
        <v>2020</v>
      </c>
      <c r="C42" s="472">
        <v>0.82679434321939971</v>
      </c>
      <c r="D42" s="472">
        <v>0.63361493997332141</v>
      </c>
      <c r="E42" s="472">
        <v>0.7522837184309511</v>
      </c>
      <c r="F42" s="472">
        <v>0.73957180205855333</v>
      </c>
      <c r="G42" s="472">
        <v>0.5505364201016375</v>
      </c>
      <c r="H42" s="472">
        <v>1.639406187436256</v>
      </c>
      <c r="I42" s="472">
        <v>0.74183916808036143</v>
      </c>
      <c r="J42" s="14"/>
    </row>
    <row r="43" spans="1:10" ht="14.5" x14ac:dyDescent="0.35">
      <c r="A43" s="477"/>
      <c r="B43" s="471">
        <v>2021</v>
      </c>
      <c r="C43" s="472">
        <v>0.60715457827371189</v>
      </c>
      <c r="D43" s="472">
        <v>0.49645761351341922</v>
      </c>
      <c r="E43" s="472">
        <v>0.74032312256903521</v>
      </c>
      <c r="F43" s="472">
        <v>0.49207828518173347</v>
      </c>
      <c r="G43" s="472">
        <v>0.51766893986360818</v>
      </c>
      <c r="H43" s="472">
        <v>1.3514700393035155</v>
      </c>
      <c r="I43" s="472">
        <v>0.62437145529425919</v>
      </c>
      <c r="J43" s="14"/>
    </row>
    <row r="44" spans="1:10" ht="14.5" x14ac:dyDescent="0.35">
      <c r="A44" s="478"/>
      <c r="B44" s="471">
        <v>2022</v>
      </c>
      <c r="C44" s="472">
        <v>0.46703985295346317</v>
      </c>
      <c r="D44" s="472">
        <v>0.44853246763430488</v>
      </c>
      <c r="E44" s="472">
        <v>0.67563789062698587</v>
      </c>
      <c r="F44" s="472">
        <v>0.35289947758548951</v>
      </c>
      <c r="G44" s="472">
        <v>0.40875007047415002</v>
      </c>
      <c r="H44" s="472">
        <v>1.1935875537628875</v>
      </c>
      <c r="I44" s="472">
        <v>0.53248751452156629</v>
      </c>
      <c r="J44" s="14"/>
    </row>
    <row r="45" spans="1:10" ht="14.5" x14ac:dyDescent="0.35">
      <c r="A45" s="474"/>
      <c r="B45" s="471">
        <v>2023</v>
      </c>
      <c r="C45" s="472">
        <v>0.5269284970283683</v>
      </c>
      <c r="D45" s="472">
        <v>0.5705687355830189</v>
      </c>
      <c r="E45" s="472">
        <v>1.0423474846649528</v>
      </c>
      <c r="F45" s="472">
        <v>0.37499819016317487</v>
      </c>
      <c r="G45" s="472">
        <v>0.57827926657263751</v>
      </c>
      <c r="H45" s="472">
        <v>1.3504031889039159</v>
      </c>
      <c r="I45" s="472">
        <v>0.71855123532329734</v>
      </c>
      <c r="J45" s="14"/>
    </row>
    <row r="46" spans="1:10" ht="14.5" x14ac:dyDescent="0.35">
      <c r="A46" s="475"/>
      <c r="B46" s="471">
        <v>2024</v>
      </c>
      <c r="C46" s="472">
        <v>0.4682366773870042</v>
      </c>
      <c r="D46" s="472">
        <v>0.59603742827802642</v>
      </c>
      <c r="E46" s="472">
        <v>0.95032646665867693</v>
      </c>
      <c r="F46" s="472">
        <v>0.42904380619244115</v>
      </c>
      <c r="G46" s="472">
        <v>0.50280250576986485</v>
      </c>
      <c r="H46" s="472">
        <v>1.5083827701831314</v>
      </c>
      <c r="I46" s="472">
        <v>0.68287334491294216</v>
      </c>
      <c r="J46" s="14"/>
    </row>
    <row r="47" spans="1:10" ht="14.5" x14ac:dyDescent="0.35">
      <c r="A47" s="474"/>
      <c r="B47" s="471"/>
      <c r="C47" s="472"/>
      <c r="D47" s="472"/>
      <c r="E47" s="472"/>
      <c r="F47" s="472"/>
      <c r="G47" s="472"/>
      <c r="H47" s="472"/>
      <c r="I47" s="472"/>
      <c r="J47" s="14"/>
    </row>
    <row r="48" spans="1:10" ht="43.5" x14ac:dyDescent="0.35">
      <c r="A48" s="479" t="s">
        <v>224</v>
      </c>
      <c r="B48" s="471">
        <v>2020</v>
      </c>
      <c r="C48" s="472">
        <v>85.254691689008041</v>
      </c>
      <c r="D48" s="472">
        <v>120.89314194577352</v>
      </c>
      <c r="E48" s="472">
        <v>80.102040816326522</v>
      </c>
      <c r="F48" s="472">
        <v>82.165605095541409</v>
      </c>
      <c r="G48" s="472">
        <v>105.12820512820514</v>
      </c>
      <c r="H48" s="472">
        <v>43.855606758832565</v>
      </c>
      <c r="I48" s="472">
        <v>89.447763091001519</v>
      </c>
      <c r="J48" s="14"/>
    </row>
    <row r="49" spans="1:10" ht="14.5" x14ac:dyDescent="0.35">
      <c r="A49" s="480"/>
      <c r="B49" s="471">
        <v>2021</v>
      </c>
      <c r="C49" s="472">
        <v>77.742448330683629</v>
      </c>
      <c r="D49" s="472">
        <v>93.673110720562391</v>
      </c>
      <c r="E49" s="472">
        <v>61.846153846153854</v>
      </c>
      <c r="F49" s="472">
        <v>97.727272727272734</v>
      </c>
      <c r="G49" s="472">
        <v>95.209580838323348</v>
      </c>
      <c r="H49" s="472">
        <v>45.329000812347687</v>
      </c>
      <c r="I49" s="472">
        <v>75.318633072310874</v>
      </c>
      <c r="J49" s="14"/>
    </row>
    <row r="50" spans="1:10" ht="14.5" x14ac:dyDescent="0.35">
      <c r="A50" s="482"/>
      <c r="B50" s="471">
        <v>2022</v>
      </c>
      <c r="C50" s="472">
        <v>74.955277280858681</v>
      </c>
      <c r="D50" s="472">
        <v>90.734265734265733</v>
      </c>
      <c r="E50" s="472">
        <v>67.870579382994734</v>
      </c>
      <c r="F50" s="472">
        <v>124.45414847161571</v>
      </c>
      <c r="G50" s="472">
        <v>104.13793103448276</v>
      </c>
      <c r="H50" s="472">
        <v>42.241379310344826</v>
      </c>
      <c r="I50" s="472">
        <v>78.813559322033896</v>
      </c>
      <c r="J50" s="14"/>
    </row>
    <row r="51" spans="1:10" ht="14.5" x14ac:dyDescent="0.35">
      <c r="A51" s="482"/>
      <c r="B51" s="471">
        <v>2023</v>
      </c>
      <c r="C51" s="472">
        <v>92.151162790697668</v>
      </c>
      <c r="D51" s="472">
        <v>84.069611780455162</v>
      </c>
      <c r="E51" s="472">
        <v>53.367394333488164</v>
      </c>
      <c r="F51" s="472">
        <v>138.22393822393821</v>
      </c>
      <c r="G51" s="472">
        <v>92.195121951219519</v>
      </c>
      <c r="H51" s="472">
        <v>43.373493975903614</v>
      </c>
      <c r="I51" s="472">
        <v>72.060791435671959</v>
      </c>
      <c r="J51" s="14"/>
    </row>
    <row r="52" spans="1:10" ht="14.5" x14ac:dyDescent="0.35">
      <c r="A52" s="482"/>
      <c r="B52" s="471">
        <v>2024</v>
      </c>
      <c r="C52" s="472">
        <v>98.818316100443127</v>
      </c>
      <c r="D52" s="472">
        <v>81.325301204819283</v>
      </c>
      <c r="E52" s="472">
        <v>56.655768332554878</v>
      </c>
      <c r="F52" s="472">
        <v>108.9171974522293</v>
      </c>
      <c r="G52" s="472">
        <v>92.896174863387984</v>
      </c>
      <c r="H52" s="472">
        <v>37.414500683994525</v>
      </c>
      <c r="I52" s="472">
        <v>72.793158090976888</v>
      </c>
      <c r="J52" s="14"/>
    </row>
    <row r="53" spans="1:10" ht="14.5" x14ac:dyDescent="0.35">
      <c r="A53" s="482"/>
      <c r="B53" s="471"/>
      <c r="C53" s="472"/>
      <c r="D53" s="472"/>
      <c r="E53" s="472"/>
      <c r="F53" s="472"/>
      <c r="G53" s="472"/>
      <c r="H53" s="472"/>
      <c r="I53" s="472"/>
      <c r="J53" s="14"/>
    </row>
    <row r="54" spans="1:10" ht="14.5" x14ac:dyDescent="0.35">
      <c r="A54" s="484" t="s">
        <v>226</v>
      </c>
      <c r="B54" s="471"/>
      <c r="C54" s="472"/>
      <c r="D54" s="472"/>
      <c r="E54" s="472"/>
      <c r="F54" s="472"/>
      <c r="G54" s="472"/>
      <c r="H54" s="472"/>
      <c r="I54" s="472"/>
      <c r="J54" s="14"/>
    </row>
    <row r="55" spans="1:10" ht="14.5" x14ac:dyDescent="0.35">
      <c r="A55" s="470" t="s">
        <v>227</v>
      </c>
      <c r="B55" s="471">
        <v>2020</v>
      </c>
      <c r="C55" s="472">
        <v>8.7096806383905854</v>
      </c>
      <c r="D55" s="472">
        <v>11.003237296776017</v>
      </c>
      <c r="E55" s="472">
        <v>9.7468119600900156</v>
      </c>
      <c r="F55" s="472">
        <v>16.460496989281946</v>
      </c>
      <c r="G55" s="472">
        <v>23.125955315620018</v>
      </c>
      <c r="H55" s="472">
        <v>10.367935263623721</v>
      </c>
      <c r="I55" s="472">
        <v>12.010389803330659</v>
      </c>
      <c r="J55" s="14"/>
    </row>
    <row r="56" spans="1:10" ht="14.5" x14ac:dyDescent="0.35">
      <c r="A56" s="482"/>
      <c r="B56" s="471">
        <v>2021</v>
      </c>
      <c r="C56" s="472">
        <v>8.0586428548811</v>
      </c>
      <c r="D56" s="472">
        <v>9.7302706797603769</v>
      </c>
      <c r="E56" s="472">
        <v>9.0848934855647077</v>
      </c>
      <c r="F56" s="472">
        <v>14.585376232677755</v>
      </c>
      <c r="G56" s="472">
        <v>22.137128325508606</v>
      </c>
      <c r="H56" s="472">
        <v>9.7800332860551098</v>
      </c>
      <c r="I56" s="472">
        <v>10.92290650701303</v>
      </c>
      <c r="J56" s="14"/>
    </row>
    <row r="57" spans="1:10" ht="14.5" x14ac:dyDescent="0.35">
      <c r="A57" s="482"/>
      <c r="B57" s="471">
        <v>2022</v>
      </c>
      <c r="C57" s="472">
        <v>7.8084912050245272</v>
      </c>
      <c r="D57" s="472">
        <v>8.9108257960442554</v>
      </c>
      <c r="E57" s="472">
        <v>8.5511477142378425</v>
      </c>
      <c r="F57" s="472">
        <v>13.959343070474194</v>
      </c>
      <c r="G57" s="472">
        <v>20.08689269008843</v>
      </c>
      <c r="H57" s="472">
        <v>10.846737609103888</v>
      </c>
      <c r="I57" s="472">
        <v>10.295017938623729</v>
      </c>
      <c r="J57" s="14"/>
    </row>
    <row r="58" spans="1:10" ht="14.5" x14ac:dyDescent="0.35">
      <c r="A58" s="482"/>
      <c r="B58" s="471">
        <v>2023</v>
      </c>
      <c r="C58" s="472">
        <v>6.9971351679833313</v>
      </c>
      <c r="D58" s="472">
        <v>8.3701960784313734</v>
      </c>
      <c r="E58" s="472">
        <v>8.145348572469377</v>
      </c>
      <c r="F58" s="472">
        <v>12.851918456167924</v>
      </c>
      <c r="G58" s="472">
        <v>18.566756122106675</v>
      </c>
      <c r="H58" s="472">
        <v>10.051497484017457</v>
      </c>
      <c r="I58" s="472">
        <v>9.5093565383951528</v>
      </c>
      <c r="J58" s="14"/>
    </row>
    <row r="59" spans="1:10" ht="14.5" x14ac:dyDescent="0.35">
      <c r="A59" s="482"/>
      <c r="B59" s="471">
        <v>2024</v>
      </c>
      <c r="C59" s="472">
        <v>6.6052343611458326</v>
      </c>
      <c r="D59" s="472">
        <v>7.9057878806048363</v>
      </c>
      <c r="E59" s="472">
        <v>7.5806282346572997</v>
      </c>
      <c r="F59" s="472">
        <v>12.930835472790994</v>
      </c>
      <c r="G59" s="472">
        <v>17.745135444486838</v>
      </c>
      <c r="H59" s="472">
        <v>9.0340789364460079</v>
      </c>
      <c r="I59" s="472">
        <v>9.1073138125486803</v>
      </c>
      <c r="J59" s="14"/>
    </row>
    <row r="60" spans="1:10" ht="14.5" x14ac:dyDescent="0.35">
      <c r="A60" s="482"/>
      <c r="B60" s="471"/>
      <c r="C60" s="472"/>
      <c r="D60" s="472"/>
      <c r="E60" s="472"/>
      <c r="F60" s="472"/>
      <c r="G60" s="472"/>
      <c r="H60" s="472"/>
      <c r="I60" s="472"/>
      <c r="J60" s="14"/>
    </row>
    <row r="61" spans="1:10" ht="29" x14ac:dyDescent="0.35">
      <c r="A61" s="470" t="s">
        <v>228</v>
      </c>
      <c r="B61" s="471">
        <v>2020</v>
      </c>
      <c r="C61" s="472">
        <v>1.0349831958447906</v>
      </c>
      <c r="D61" s="472">
        <v>1.3220409006403635</v>
      </c>
      <c r="E61" s="472">
        <v>0.56272757365110893</v>
      </c>
      <c r="F61" s="472">
        <v>1.4266325789855758</v>
      </c>
      <c r="G61" s="472">
        <v>0.36094313973655839</v>
      </c>
      <c r="H61" s="472">
        <v>7.508710801393728</v>
      </c>
      <c r="I61" s="472">
        <v>1.0622602111225912</v>
      </c>
      <c r="J61" s="14"/>
    </row>
    <row r="62" spans="1:10" ht="14.5" x14ac:dyDescent="0.35">
      <c r="A62" s="470"/>
      <c r="B62" s="471">
        <v>2021</v>
      </c>
      <c r="C62" s="472">
        <v>-0.16074298981961066</v>
      </c>
      <c r="D62" s="472">
        <v>-1.2209836819122042</v>
      </c>
      <c r="E62" s="472">
        <v>-0.22535211267605634</v>
      </c>
      <c r="F62" s="472">
        <v>-0.54546031141978246</v>
      </c>
      <c r="G62" s="472">
        <v>8.8366544426280204E-3</v>
      </c>
      <c r="H62" s="472">
        <v>-4.9375471539944673</v>
      </c>
      <c r="I62" s="472">
        <v>-0.52784348715036999</v>
      </c>
      <c r="J62" s="14"/>
    </row>
    <row r="63" spans="1:10" ht="14.5" x14ac:dyDescent="0.35">
      <c r="A63" s="482"/>
      <c r="B63" s="471">
        <v>2022</v>
      </c>
      <c r="C63" s="472">
        <v>0.36799737144734684</v>
      </c>
      <c r="D63" s="472">
        <v>0.1138563133325743</v>
      </c>
      <c r="E63" s="472">
        <v>0.36549983043822298</v>
      </c>
      <c r="F63" s="472">
        <v>0.47505938242280288</v>
      </c>
      <c r="G63" s="472">
        <v>7.2238983555007866E-2</v>
      </c>
      <c r="H63" s="472">
        <v>3.6830501880430555</v>
      </c>
      <c r="I63" s="472">
        <v>0.32217718500375392</v>
      </c>
      <c r="J63" s="14"/>
    </row>
    <row r="64" spans="1:10" ht="14.5" x14ac:dyDescent="0.35">
      <c r="A64" s="482"/>
      <c r="B64" s="471">
        <v>2023</v>
      </c>
      <c r="C64" s="472">
        <v>2.1762457246328215</v>
      </c>
      <c r="D64" s="472">
        <v>1.0927228693345634</v>
      </c>
      <c r="E64" s="472">
        <v>1.2075134168157424</v>
      </c>
      <c r="F64" s="472">
        <v>1.1993650420365689</v>
      </c>
      <c r="G64" s="472">
        <v>0.66850354577894211</v>
      </c>
      <c r="H64" s="472">
        <v>7.1089121801966009</v>
      </c>
      <c r="I64" s="472">
        <v>1.3620924281972682</v>
      </c>
      <c r="J64" s="14"/>
    </row>
    <row r="65" spans="1:19" ht="14.5" x14ac:dyDescent="0.35">
      <c r="A65" s="482"/>
      <c r="B65" s="471">
        <v>2024</v>
      </c>
      <c r="C65" s="472">
        <v>1.299806829715483</v>
      </c>
      <c r="D65" s="472">
        <v>1.457865168539326</v>
      </c>
      <c r="E65" s="472">
        <v>0.50639367554373571</v>
      </c>
      <c r="F65" s="472">
        <v>1.2010062484784549</v>
      </c>
      <c r="G65" s="472">
        <v>0.23220812728445497</v>
      </c>
      <c r="H65" s="472">
        <v>4.5872208085948545</v>
      </c>
      <c r="I65" s="472">
        <v>1.051021242622461</v>
      </c>
      <c r="J65" s="14"/>
    </row>
    <row r="66" spans="1:19" ht="14.5" x14ac:dyDescent="0.35">
      <c r="A66" s="482"/>
      <c r="B66" s="471"/>
      <c r="C66" s="472"/>
      <c r="D66" s="472"/>
      <c r="E66" s="472"/>
      <c r="F66" s="472"/>
      <c r="G66" s="472"/>
      <c r="H66" s="472"/>
      <c r="I66" s="472"/>
      <c r="J66" s="14"/>
    </row>
    <row r="67" spans="1:19" ht="60" x14ac:dyDescent="0.35">
      <c r="A67" s="476" t="s">
        <v>394</v>
      </c>
      <c r="B67" s="471">
        <v>2020</v>
      </c>
      <c r="C67" s="472">
        <v>0.94975965265932694</v>
      </c>
      <c r="D67" s="472">
        <v>2.3110112890832792</v>
      </c>
      <c r="E67" s="472">
        <v>0.38280697374443473</v>
      </c>
      <c r="F67" s="472">
        <v>0.95075171891963028</v>
      </c>
      <c r="G67" s="472">
        <v>0.80626259785309151</v>
      </c>
      <c r="H67" s="472">
        <v>1.1585365853658536</v>
      </c>
      <c r="I67" s="472">
        <v>0.86440367644366334</v>
      </c>
      <c r="J67" s="14"/>
    </row>
    <row r="68" spans="1:19" ht="14.5" x14ac:dyDescent="0.35">
      <c r="A68" s="474"/>
      <c r="B68" s="471">
        <v>2021</v>
      </c>
      <c r="C68" s="472">
        <v>0.91109584583679815</v>
      </c>
      <c r="D68" s="472">
        <v>1.9853829774989931</v>
      </c>
      <c r="E68" s="472">
        <v>0.33008614443281542</v>
      </c>
      <c r="F68" s="472">
        <v>0.38079470198675497</v>
      </c>
      <c r="G68" s="472">
        <v>0.55229090266425129</v>
      </c>
      <c r="H68" s="472">
        <v>0.82991030262385779</v>
      </c>
      <c r="I68" s="472">
        <v>0.82877444863389182</v>
      </c>
      <c r="J68" s="14"/>
    </row>
    <row r="69" spans="1:19" ht="14.5" x14ac:dyDescent="0.35">
      <c r="A69" s="481"/>
      <c r="B69" s="471">
        <v>2022</v>
      </c>
      <c r="C69" s="472">
        <v>0.97817167241096348</v>
      </c>
      <c r="D69" s="472">
        <v>0.7364883786054327</v>
      </c>
      <c r="E69" s="472">
        <v>0.37112010796221323</v>
      </c>
      <c r="F69" s="472">
        <v>0.36484725640654408</v>
      </c>
      <c r="G69" s="472">
        <v>0.46317936514681513</v>
      </c>
      <c r="H69" s="472">
        <v>0.65490857216962783</v>
      </c>
      <c r="I69" s="472">
        <v>0.59357443809059929</v>
      </c>
      <c r="J69" s="14"/>
    </row>
    <row r="70" spans="1:19" ht="14.5" x14ac:dyDescent="0.35">
      <c r="A70" s="474"/>
      <c r="B70" s="471">
        <v>2023</v>
      </c>
      <c r="C70" s="472">
        <v>1.4157574134814914</v>
      </c>
      <c r="D70" s="472">
        <v>0.89738145789101198</v>
      </c>
      <c r="E70" s="472">
        <v>0.53831303831303834</v>
      </c>
      <c r="F70" s="472">
        <v>0.75757575757575757</v>
      </c>
      <c r="G70" s="472">
        <v>0.48782691178463344</v>
      </c>
      <c r="H70" s="472">
        <v>0.81374910487598473</v>
      </c>
      <c r="I70" s="472">
        <v>0.84349952933204064</v>
      </c>
      <c r="J70" s="14"/>
    </row>
    <row r="71" spans="1:19" ht="14.5" x14ac:dyDescent="0.35">
      <c r="A71" s="475"/>
      <c r="B71" s="471">
        <v>2024</v>
      </c>
      <c r="C71" s="472">
        <v>0.9545291098689157</v>
      </c>
      <c r="D71" s="472">
        <v>0.86714749766007815</v>
      </c>
      <c r="E71" s="472">
        <v>0.5304847031465737</v>
      </c>
      <c r="F71" s="472">
        <v>0.75755554962789085</v>
      </c>
      <c r="G71" s="472">
        <v>0.53321866265319284</v>
      </c>
      <c r="H71" s="472">
        <v>1.2651964942041278</v>
      </c>
      <c r="I71" s="472">
        <v>0.7534754983990507</v>
      </c>
      <c r="J71" s="14"/>
    </row>
    <row r="72" spans="1:19" ht="14.5" x14ac:dyDescent="0.35">
      <c r="A72" s="474"/>
      <c r="B72" s="471"/>
      <c r="C72" s="472"/>
      <c r="D72" s="472"/>
      <c r="E72" s="472"/>
      <c r="F72" s="472"/>
      <c r="G72" s="472"/>
      <c r="H72" s="472"/>
      <c r="I72" s="472"/>
      <c r="J72" s="14"/>
    </row>
    <row r="73" spans="1:19" ht="58" x14ac:dyDescent="0.35">
      <c r="A73" s="485" t="s">
        <v>229</v>
      </c>
      <c r="B73" s="471">
        <v>2020</v>
      </c>
      <c r="C73" s="472">
        <v>323.26530612244898</v>
      </c>
      <c r="D73" s="472">
        <v>131.20204603580564</v>
      </c>
      <c r="E73" s="472">
        <v>369.56521739130437</v>
      </c>
      <c r="F73" s="472">
        <v>340.48442906574394</v>
      </c>
      <c r="G73" s="472">
        <v>184.88372093023256</v>
      </c>
      <c r="H73" s="472">
        <v>924.06015037593988</v>
      </c>
      <c r="I73" s="472">
        <v>303.5584173515208</v>
      </c>
      <c r="J73" s="14"/>
    </row>
    <row r="74" spans="1:19" ht="14.5" x14ac:dyDescent="0.35">
      <c r="A74" s="474"/>
      <c r="B74" s="471">
        <v>2021</v>
      </c>
      <c r="C74" s="472">
        <v>288.49206349206349</v>
      </c>
      <c r="D74" s="472">
        <v>90.724637681159422</v>
      </c>
      <c r="E74" s="472">
        <v>309.7560975609756</v>
      </c>
      <c r="F74" s="472">
        <v>672.17391304347825</v>
      </c>
      <c r="G74" s="472">
        <v>260.8</v>
      </c>
      <c r="H74" s="472">
        <v>495.95959595959596</v>
      </c>
      <c r="I74" s="472">
        <v>235.29942779058842</v>
      </c>
      <c r="J74" s="14"/>
      <c r="L74" s="45"/>
      <c r="M74" s="45"/>
      <c r="N74" s="45"/>
      <c r="O74" s="45"/>
      <c r="P74" s="45"/>
      <c r="Q74" s="45"/>
      <c r="R74" s="45"/>
      <c r="S74" s="45"/>
    </row>
    <row r="75" spans="1:19" ht="14.5" x14ac:dyDescent="0.35">
      <c r="A75" s="482"/>
      <c r="B75" s="471">
        <v>2022</v>
      </c>
      <c r="C75" s="472">
        <v>245.63758389261744</v>
      </c>
      <c r="D75" s="472">
        <v>352.85171102661599</v>
      </c>
      <c r="E75" s="472">
        <v>517.17171717171721</v>
      </c>
      <c r="F75" s="472">
        <v>651.58730158730157</v>
      </c>
      <c r="G75" s="472">
        <v>315.59633027522938</v>
      </c>
      <c r="H75" s="472">
        <v>927.7227722772277</v>
      </c>
      <c r="I75" s="472">
        <v>379.18687477288319</v>
      </c>
      <c r="J75" s="14"/>
      <c r="L75" s="108"/>
    </row>
    <row r="76" spans="1:19" ht="14.5" x14ac:dyDescent="0.35">
      <c r="A76" s="482"/>
      <c r="B76" s="471">
        <v>2023</v>
      </c>
      <c r="C76" s="472">
        <v>226.24113475177302</v>
      </c>
      <c r="D76" s="472">
        <v>350.78864353312304</v>
      </c>
      <c r="E76" s="472">
        <v>484.13793103448279</v>
      </c>
      <c r="F76" s="472">
        <v>383.90804597701151</v>
      </c>
      <c r="G76" s="472">
        <v>428.7037037037037</v>
      </c>
      <c r="H76" s="472">
        <v>1038.4000000000001</v>
      </c>
      <c r="I76" s="472">
        <v>344.87164235546226</v>
      </c>
      <c r="J76" s="14"/>
    </row>
    <row r="77" spans="1:19" ht="14.5" x14ac:dyDescent="0.35">
      <c r="A77" s="486"/>
      <c r="B77" s="487">
        <v>2024</v>
      </c>
      <c r="C77" s="488">
        <v>338.35616438356169</v>
      </c>
      <c r="D77" s="488">
        <v>426.34920634920633</v>
      </c>
      <c r="E77" s="488">
        <v>477.39726027397262</v>
      </c>
      <c r="F77" s="488">
        <v>391.19718309859155</v>
      </c>
      <c r="G77" s="488">
        <v>404.0322580645161</v>
      </c>
      <c r="H77" s="488">
        <v>741.89944134078212</v>
      </c>
      <c r="I77" s="488">
        <v>404.89933606890878</v>
      </c>
      <c r="J77" s="14"/>
    </row>
    <row r="78" spans="1:19" ht="30" customHeight="1" x14ac:dyDescent="0.35">
      <c r="A78" s="597" t="s">
        <v>350</v>
      </c>
      <c r="B78" s="597"/>
      <c r="C78" s="597"/>
      <c r="D78" s="597"/>
      <c r="E78" s="597"/>
      <c r="F78" s="597"/>
      <c r="G78" s="597"/>
      <c r="H78" s="597"/>
      <c r="I78" s="597"/>
      <c r="J78" s="105"/>
      <c r="M78" s="105"/>
    </row>
    <row r="79" spans="1:19" ht="39.75" customHeight="1" x14ac:dyDescent="0.35">
      <c r="A79" s="504" t="s">
        <v>351</v>
      </c>
      <c r="B79" s="504"/>
      <c r="C79" s="504"/>
      <c r="D79" s="504"/>
      <c r="E79" s="504"/>
      <c r="F79" s="504"/>
      <c r="G79" s="504"/>
      <c r="H79" s="504"/>
      <c r="I79" s="504"/>
      <c r="J79" s="105"/>
      <c r="M79" s="105"/>
    </row>
    <row r="80" spans="1:19" ht="14.5" x14ac:dyDescent="0.35">
      <c r="A80" s="509" t="s">
        <v>78</v>
      </c>
      <c r="B80" s="509"/>
      <c r="C80" s="509"/>
      <c r="D80" s="509"/>
      <c r="E80" s="509"/>
      <c r="F80" s="509"/>
      <c r="G80" s="509"/>
      <c r="H80" s="509"/>
      <c r="I80" s="509"/>
      <c r="J80" s="44"/>
      <c r="M80" s="105"/>
    </row>
    <row r="81" spans="1:13" ht="14.5" x14ac:dyDescent="0.35">
      <c r="A81" s="598"/>
      <c r="B81" s="598"/>
      <c r="C81" s="598"/>
      <c r="D81" s="598"/>
      <c r="E81" s="598"/>
      <c r="F81" s="598"/>
      <c r="G81" s="598"/>
      <c r="H81" s="598"/>
      <c r="I81" s="598"/>
      <c r="J81" s="21"/>
      <c r="M81" s="106"/>
    </row>
    <row r="82" spans="1:13" x14ac:dyDescent="0.3">
      <c r="A82" s="416"/>
    </row>
    <row r="83" spans="1:13" x14ac:dyDescent="0.3">
      <c r="A83" s="593"/>
      <c r="B83" s="594"/>
      <c r="C83" s="594"/>
      <c r="D83" s="594"/>
      <c r="E83" s="594"/>
      <c r="F83" s="594"/>
      <c r="G83" s="594"/>
      <c r="H83" s="594"/>
      <c r="I83" s="594"/>
    </row>
    <row r="84" spans="1:13" x14ac:dyDescent="0.3">
      <c r="A84" s="595"/>
      <c r="B84" s="595"/>
      <c r="C84" s="595"/>
      <c r="D84" s="595"/>
      <c r="E84" s="595"/>
      <c r="F84" s="595"/>
      <c r="G84" s="595"/>
      <c r="H84" s="596"/>
      <c r="I84" s="109"/>
    </row>
  </sheetData>
  <mergeCells count="8">
    <mergeCell ref="A2:I2"/>
    <mergeCell ref="A1:I1"/>
    <mergeCell ref="A83:I83"/>
    <mergeCell ref="A84:H84"/>
    <mergeCell ref="A78:I78"/>
    <mergeCell ref="A79:I79"/>
    <mergeCell ref="A80:I80"/>
    <mergeCell ref="A81:I8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7"/>
  <dimension ref="A1:N34"/>
  <sheetViews>
    <sheetView zoomScaleNormal="100" workbookViewId="0">
      <selection activeCell="J24" sqref="J24"/>
    </sheetView>
  </sheetViews>
  <sheetFormatPr defaultRowHeight="14" x14ac:dyDescent="0.3"/>
  <cols>
    <col min="1" max="1" width="38.33203125" customWidth="1"/>
  </cols>
  <sheetData>
    <row r="1" spans="1:13" ht="14.5" x14ac:dyDescent="0.35">
      <c r="A1" s="599" t="s">
        <v>252</v>
      </c>
      <c r="B1" s="599"/>
      <c r="C1" s="599"/>
      <c r="D1" s="599"/>
      <c r="E1" s="599"/>
      <c r="F1" s="599"/>
      <c r="G1" s="599"/>
      <c r="H1" s="599"/>
      <c r="I1" s="599"/>
      <c r="J1" s="599"/>
      <c r="K1" s="599"/>
      <c r="L1" s="132"/>
      <c r="M1" s="132"/>
    </row>
    <row r="2" spans="1:13" ht="14.5" x14ac:dyDescent="0.35">
      <c r="A2" s="602" t="s">
        <v>395</v>
      </c>
      <c r="B2" s="602"/>
      <c r="C2" s="602"/>
      <c r="D2" s="602"/>
      <c r="E2" s="602"/>
      <c r="F2" s="602"/>
      <c r="G2" s="602"/>
      <c r="H2" s="602"/>
      <c r="I2" s="602"/>
      <c r="J2" s="602"/>
      <c r="K2" s="602"/>
      <c r="L2" s="338"/>
      <c r="M2" s="132"/>
    </row>
    <row r="3" spans="1:13" ht="16.5" x14ac:dyDescent="0.35">
      <c r="A3" s="341"/>
      <c r="B3" s="603" t="s">
        <v>357</v>
      </c>
      <c r="C3" s="603"/>
      <c r="D3" s="603"/>
      <c r="E3" s="603"/>
      <c r="F3" s="603"/>
      <c r="G3" s="605" t="s">
        <v>354</v>
      </c>
      <c r="H3" s="605"/>
      <c r="I3" s="605"/>
      <c r="J3" s="605"/>
      <c r="K3" s="605"/>
      <c r="L3" s="606"/>
      <c r="M3" s="606"/>
    </row>
    <row r="4" spans="1:13" ht="27" customHeight="1" x14ac:dyDescent="0.35">
      <c r="A4" s="341"/>
      <c r="B4" s="604" t="s">
        <v>248</v>
      </c>
      <c r="C4" s="604"/>
      <c r="D4" s="604" t="s">
        <v>249</v>
      </c>
      <c r="E4" s="604"/>
      <c r="F4" s="342" t="s">
        <v>250</v>
      </c>
      <c r="G4" s="604" t="s">
        <v>248</v>
      </c>
      <c r="H4" s="604"/>
      <c r="I4" s="604" t="s">
        <v>249</v>
      </c>
      <c r="J4" s="604"/>
      <c r="K4" s="342" t="s">
        <v>250</v>
      </c>
      <c r="L4" s="132"/>
      <c r="M4" s="132"/>
    </row>
    <row r="5" spans="1:13" ht="14.5" x14ac:dyDescent="0.35">
      <c r="A5" s="343"/>
      <c r="B5" s="344">
        <v>2023</v>
      </c>
      <c r="C5" s="344">
        <v>2024</v>
      </c>
      <c r="D5" s="344">
        <v>2023</v>
      </c>
      <c r="E5" s="344">
        <v>2024</v>
      </c>
      <c r="F5" s="344">
        <v>2023</v>
      </c>
      <c r="G5" s="344">
        <v>2024</v>
      </c>
      <c r="H5" s="344">
        <v>2023</v>
      </c>
      <c r="I5" s="344">
        <v>2024</v>
      </c>
      <c r="J5" s="344">
        <v>2023</v>
      </c>
      <c r="K5" s="344">
        <v>2024</v>
      </c>
      <c r="L5" s="132"/>
      <c r="M5" s="132"/>
    </row>
    <row r="6" spans="1:13" ht="14.5" x14ac:dyDescent="0.35">
      <c r="A6" s="343"/>
      <c r="B6" s="600" t="s">
        <v>38</v>
      </c>
      <c r="C6" s="600"/>
      <c r="D6" s="600" t="s">
        <v>39</v>
      </c>
      <c r="E6" s="600"/>
      <c r="F6" s="345" t="s">
        <v>39</v>
      </c>
      <c r="G6" s="600" t="s">
        <v>38</v>
      </c>
      <c r="H6" s="600"/>
      <c r="I6" s="600" t="s">
        <v>39</v>
      </c>
      <c r="J6" s="600"/>
      <c r="K6" s="600" t="s">
        <v>39</v>
      </c>
      <c r="L6" s="600"/>
      <c r="M6" s="132"/>
    </row>
    <row r="7" spans="1:13" ht="14.5" x14ac:dyDescent="0.35">
      <c r="A7" s="334" t="s">
        <v>231</v>
      </c>
      <c r="B7" s="346">
        <v>2038146.3</v>
      </c>
      <c r="C7" s="346">
        <v>2242575.6</v>
      </c>
      <c r="D7" s="347">
        <v>91.541507163596876</v>
      </c>
      <c r="E7" s="347">
        <v>91.317655295758854</v>
      </c>
      <c r="F7" s="347">
        <v>10.030158286478263</v>
      </c>
      <c r="G7" s="346">
        <v>1465455.3</v>
      </c>
      <c r="H7" s="346">
        <v>1586986.7</v>
      </c>
      <c r="I7" s="347">
        <v>94.300486226979402</v>
      </c>
      <c r="J7" s="347">
        <v>93.729408666422515</v>
      </c>
      <c r="K7" s="347">
        <v>8.2930813379295856</v>
      </c>
      <c r="L7" s="132"/>
      <c r="M7" s="132"/>
    </row>
    <row r="8" spans="1:13" ht="14.5" x14ac:dyDescent="0.35">
      <c r="A8" s="192" t="s">
        <v>232</v>
      </c>
      <c r="B8" s="346">
        <v>1156272.7</v>
      </c>
      <c r="C8" s="346">
        <v>1286745</v>
      </c>
      <c r="D8" s="347">
        <v>51.932947919450875</v>
      </c>
      <c r="E8" s="347">
        <v>52.396243124887832</v>
      </c>
      <c r="F8" s="347">
        <v>11.283869281009572</v>
      </c>
      <c r="G8" s="346">
        <v>736506.71400000004</v>
      </c>
      <c r="H8" s="346">
        <v>807547.81</v>
      </c>
      <c r="I8" s="347">
        <v>47.393421853013777</v>
      </c>
      <c r="J8" s="347">
        <v>47.694778224142972</v>
      </c>
      <c r="K8" s="347">
        <v>9.6456820623090689</v>
      </c>
      <c r="L8" s="132"/>
      <c r="M8" s="132"/>
    </row>
    <row r="9" spans="1:13" ht="14.5" x14ac:dyDescent="0.35">
      <c r="A9" s="335" t="s">
        <v>233</v>
      </c>
      <c r="B9" s="346">
        <v>9433.9</v>
      </c>
      <c r="C9" s="346">
        <v>9119.7999999999993</v>
      </c>
      <c r="D9" s="347">
        <v>0.42371512998387628</v>
      </c>
      <c r="E9" s="347">
        <v>0.37135816191269605</v>
      </c>
      <c r="F9" s="347">
        <v>-3.3294819745810389</v>
      </c>
      <c r="G9" s="346">
        <v>7785.9</v>
      </c>
      <c r="H9" s="346">
        <v>7398.8</v>
      </c>
      <c r="I9" s="347">
        <v>0.50101436441946667</v>
      </c>
      <c r="J9" s="347">
        <v>0.43698233188792757</v>
      </c>
      <c r="K9" s="347">
        <v>-4.9718080119189771</v>
      </c>
      <c r="L9" s="132"/>
      <c r="M9" s="132"/>
    </row>
    <row r="10" spans="1:13" ht="14.5" x14ac:dyDescent="0.35">
      <c r="A10" s="336" t="s">
        <v>235</v>
      </c>
      <c r="B10" s="346">
        <v>5631.2</v>
      </c>
      <c r="C10" s="346">
        <v>7695.1</v>
      </c>
      <c r="D10" s="347">
        <v>0.25292028111016696</v>
      </c>
      <c r="E10" s="347">
        <v>0.31334439261106467</v>
      </c>
      <c r="F10" s="347">
        <v>36.651157834919744</v>
      </c>
      <c r="G10" s="346">
        <v>3450.2</v>
      </c>
      <c r="H10" s="346">
        <v>4391.1000000000004</v>
      </c>
      <c r="I10" s="347">
        <v>0.22201669172735894</v>
      </c>
      <c r="J10" s="347">
        <v>0.25934382839826442</v>
      </c>
      <c r="K10" s="347">
        <v>27.27088284737118</v>
      </c>
      <c r="L10" s="132"/>
      <c r="M10" s="132"/>
    </row>
    <row r="11" spans="1:13" ht="14.5" x14ac:dyDescent="0.35">
      <c r="A11" s="132" t="s">
        <v>234</v>
      </c>
      <c r="B11" s="346">
        <v>113355.7</v>
      </c>
      <c r="C11" s="346">
        <v>113490.2</v>
      </c>
      <c r="D11" s="347">
        <v>5.0912692693279862</v>
      </c>
      <c r="E11" s="347">
        <v>4.6213197731424218</v>
      </c>
      <c r="F11" s="347">
        <v>0.11865305405904802</v>
      </c>
      <c r="G11" s="346">
        <v>61246.7</v>
      </c>
      <c r="H11" s="346">
        <v>62064.2</v>
      </c>
      <c r="I11" s="347">
        <v>3.9411598496371325</v>
      </c>
      <c r="J11" s="347">
        <v>3.6655888580254516</v>
      </c>
      <c r="K11" s="347">
        <v>1.3347657914630551</v>
      </c>
      <c r="L11" s="132"/>
      <c r="M11" s="132"/>
    </row>
    <row r="12" spans="1:13" ht="14.5" x14ac:dyDescent="0.35">
      <c r="A12" s="335" t="s">
        <v>204</v>
      </c>
      <c r="B12" s="346">
        <v>485190.5</v>
      </c>
      <c r="C12" s="346">
        <v>544265.6</v>
      </c>
      <c r="D12" s="347">
        <v>21.79189473859612</v>
      </c>
      <c r="E12" s="347">
        <v>22.162489616911625</v>
      </c>
      <c r="F12" s="347">
        <v>12.175650594972476</v>
      </c>
      <c r="G12" s="346">
        <v>296131.08299999998</v>
      </c>
      <c r="H12" s="346">
        <v>322292.13199999998</v>
      </c>
      <c r="I12" s="347">
        <v>19.055719484464653</v>
      </c>
      <c r="J12" s="347">
        <v>19.034974237780684</v>
      </c>
      <c r="K12" s="347">
        <v>8.8342799867449315</v>
      </c>
      <c r="L12" s="132"/>
      <c r="M12" s="132"/>
    </row>
    <row r="13" spans="1:13" ht="14.5" x14ac:dyDescent="0.35">
      <c r="A13" s="337" t="s">
        <v>355</v>
      </c>
      <c r="B13" s="346">
        <v>354070.2</v>
      </c>
      <c r="C13" s="346">
        <v>400148.5</v>
      </c>
      <c r="D13" s="347">
        <v>15.902744444653546</v>
      </c>
      <c r="E13" s="347">
        <v>16.294042791741319</v>
      </c>
      <c r="F13" s="347">
        <v>13.013888206350032</v>
      </c>
      <c r="G13" s="346">
        <v>185775.717</v>
      </c>
      <c r="H13" s="346">
        <v>201963.39199999999</v>
      </c>
      <c r="I13" s="347">
        <v>11.954469332681606</v>
      </c>
      <c r="J13" s="347">
        <v>11.928209167994215</v>
      </c>
      <c r="K13" s="347">
        <v>8.7135580803598742</v>
      </c>
      <c r="L13" s="132"/>
      <c r="M13" s="132"/>
    </row>
    <row r="14" spans="1:13" ht="14.5" x14ac:dyDescent="0.35">
      <c r="A14" s="337" t="s">
        <v>236</v>
      </c>
      <c r="B14" s="346">
        <v>131120.29999999999</v>
      </c>
      <c r="C14" s="346">
        <v>144117.1</v>
      </c>
      <c r="D14" s="347">
        <v>5.8891502939425742</v>
      </c>
      <c r="E14" s="347">
        <v>5.8684468251703121</v>
      </c>
      <c r="F14" s="347">
        <v>9.9121188709910157</v>
      </c>
      <c r="G14" s="346">
        <v>110355.36599999999</v>
      </c>
      <c r="H14" s="346">
        <v>120328.74</v>
      </c>
      <c r="I14" s="347">
        <v>7.1012501517830477</v>
      </c>
      <c r="J14" s="347">
        <v>7.106765069786471</v>
      </c>
      <c r="K14" s="347">
        <v>9.0375070660361203</v>
      </c>
      <c r="L14" s="132"/>
      <c r="M14" s="132"/>
    </row>
    <row r="15" spans="1:13" ht="14.5" x14ac:dyDescent="0.35">
      <c r="A15" s="335" t="s">
        <v>244</v>
      </c>
      <c r="B15" s="346">
        <v>46330.9</v>
      </c>
      <c r="C15" s="346">
        <v>49888.7</v>
      </c>
      <c r="D15" s="347">
        <v>2.0809106854821415</v>
      </c>
      <c r="E15" s="347">
        <v>2.031467349307432</v>
      </c>
      <c r="F15" s="347">
        <v>7.6791083272718552</v>
      </c>
      <c r="G15" s="346">
        <v>27715.3</v>
      </c>
      <c r="H15" s="346">
        <v>29568.1</v>
      </c>
      <c r="I15" s="347">
        <v>1.7834500076028263</v>
      </c>
      <c r="J15" s="347">
        <v>1.7463287678401131</v>
      </c>
      <c r="K15" s="347">
        <v>6.6851161632744294</v>
      </c>
      <c r="L15" s="132"/>
      <c r="M15" s="132"/>
    </row>
    <row r="16" spans="1:13" ht="14.5" x14ac:dyDescent="0.35">
      <c r="A16" s="335" t="s">
        <v>237</v>
      </c>
      <c r="B16" s="346">
        <v>135250</v>
      </c>
      <c r="C16" s="346">
        <v>145137.60000000001</v>
      </c>
      <c r="D16" s="347">
        <v>6.0746320535853968</v>
      </c>
      <c r="E16" s="347">
        <v>5.9100015746420009</v>
      </c>
      <c r="F16" s="347">
        <v>7.3106099815157144</v>
      </c>
      <c r="G16" s="346">
        <v>107309</v>
      </c>
      <c r="H16" s="346">
        <v>112602.6</v>
      </c>
      <c r="I16" s="347">
        <v>6.9052197474265737</v>
      </c>
      <c r="J16" s="347">
        <v>6.6504496302972855</v>
      </c>
      <c r="K16" s="347">
        <v>4.9330438267060517</v>
      </c>
      <c r="L16" s="132"/>
      <c r="M16" s="132"/>
    </row>
    <row r="17" spans="1:14" ht="14.5" x14ac:dyDescent="0.35">
      <c r="A17" s="335" t="s">
        <v>245</v>
      </c>
      <c r="B17" s="346">
        <v>21766.400000000001</v>
      </c>
      <c r="C17" s="346">
        <v>22973.7</v>
      </c>
      <c r="D17" s="347">
        <v>0.97761827084037844</v>
      </c>
      <c r="E17" s="347">
        <v>0.93548882698455071</v>
      </c>
      <c r="F17" s="347">
        <v>5.5466223169655882</v>
      </c>
      <c r="G17" s="346">
        <v>18045.400000000001</v>
      </c>
      <c r="H17" s="346">
        <v>18649.7</v>
      </c>
      <c r="I17" s="347">
        <v>1.1612022517236344</v>
      </c>
      <c r="J17" s="347">
        <v>1.1014744816740933</v>
      </c>
      <c r="K17" s="347">
        <v>3.3487758653174771</v>
      </c>
      <c r="L17" s="132"/>
      <c r="M17" s="132"/>
    </row>
    <row r="18" spans="1:14" ht="14.5" x14ac:dyDescent="0.35">
      <c r="A18" s="335" t="s">
        <v>238</v>
      </c>
      <c r="B18" s="346">
        <v>35493.199999999997</v>
      </c>
      <c r="C18" s="346">
        <v>36245.699999999997</v>
      </c>
      <c r="D18" s="347">
        <v>1.5941451416215688</v>
      </c>
      <c r="E18" s="347">
        <v>1.4759245300597608</v>
      </c>
      <c r="F18" s="347">
        <v>2.1201244181984213</v>
      </c>
      <c r="G18" s="346">
        <v>27042.6</v>
      </c>
      <c r="H18" s="346">
        <v>26483.599999999999</v>
      </c>
      <c r="I18" s="347">
        <v>1.7401624797711082</v>
      </c>
      <c r="J18" s="347">
        <v>1.5641543608135262</v>
      </c>
      <c r="K18" s="347">
        <v>-2.0671089318334723</v>
      </c>
      <c r="L18" s="132"/>
      <c r="M18" s="132"/>
    </row>
    <row r="19" spans="1:14" ht="14.5" x14ac:dyDescent="0.35">
      <c r="A19" s="335" t="s">
        <v>239</v>
      </c>
      <c r="B19" s="346">
        <v>57259.6</v>
      </c>
      <c r="C19" s="346">
        <v>59219.4</v>
      </c>
      <c r="D19" s="347">
        <v>2.5717634124619475</v>
      </c>
      <c r="E19" s="347">
        <v>2.4114133570443115</v>
      </c>
      <c r="F19" s="347">
        <v>3.422657510705629</v>
      </c>
      <c r="G19" s="346">
        <v>13381.9</v>
      </c>
      <c r="H19" s="346">
        <v>13415.4</v>
      </c>
      <c r="I19" s="347">
        <v>0.86111099850047679</v>
      </c>
      <c r="J19" s="347">
        <v>0.79233021236001822</v>
      </c>
      <c r="K19" s="347">
        <v>0.2503381433129892</v>
      </c>
      <c r="L19" s="132"/>
      <c r="M19" s="132"/>
    </row>
    <row r="20" spans="1:14" ht="14.5" x14ac:dyDescent="0.35">
      <c r="A20" s="335" t="s">
        <v>240</v>
      </c>
      <c r="B20" s="346">
        <v>191475.4</v>
      </c>
      <c r="C20" s="346">
        <v>238818.5</v>
      </c>
      <c r="D20" s="347">
        <v>8.599945303608763</v>
      </c>
      <c r="E20" s="347">
        <v>9.7246868561533368</v>
      </c>
      <c r="F20" s="347">
        <v>24.725421646853853</v>
      </c>
      <c r="G20" s="346">
        <v>107616.7</v>
      </c>
      <c r="H20" s="346">
        <v>138300.29999999999</v>
      </c>
      <c r="I20" s="347">
        <v>6.9250199143863167</v>
      </c>
      <c r="J20" s="347">
        <v>8.1681877594745007</v>
      </c>
      <c r="K20" s="347">
        <v>28.511931698333058</v>
      </c>
      <c r="L20" s="132"/>
      <c r="M20" s="132"/>
    </row>
    <row r="21" spans="1:14" ht="14.5" x14ac:dyDescent="0.35">
      <c r="A21" s="335" t="s">
        <v>241</v>
      </c>
      <c r="B21" s="346">
        <v>50243.6</v>
      </c>
      <c r="C21" s="346">
        <v>54335.6</v>
      </c>
      <c r="D21" s="347">
        <v>2.2566460853790997</v>
      </c>
      <c r="E21" s="347">
        <v>2.2125450714295805</v>
      </c>
      <c r="F21" s="347">
        <v>8.1443208687275614</v>
      </c>
      <c r="G21" s="346">
        <v>33144.400000000001</v>
      </c>
      <c r="H21" s="346">
        <v>35643.699999999997</v>
      </c>
      <c r="I21" s="347">
        <v>2.1328068046166244</v>
      </c>
      <c r="J21" s="347">
        <v>2.1051612617064555</v>
      </c>
      <c r="K21" s="347">
        <v>7.5406403495009489</v>
      </c>
      <c r="L21" s="132"/>
      <c r="M21" s="132"/>
    </row>
    <row r="22" spans="1:14" ht="14.5" x14ac:dyDescent="0.35">
      <c r="A22" s="335" t="s">
        <v>242</v>
      </c>
      <c r="B22" s="346">
        <v>40245</v>
      </c>
      <c r="C22" s="346">
        <v>41639.1</v>
      </c>
      <c r="D22" s="347">
        <v>1.8075679630058727</v>
      </c>
      <c r="E22" s="347">
        <v>1.6955437224170422</v>
      </c>
      <c r="F22" s="347">
        <v>3.4640327991054765</v>
      </c>
      <c r="G22" s="346">
        <v>32596</v>
      </c>
      <c r="H22" s="346">
        <v>33787.1</v>
      </c>
      <c r="I22" s="347">
        <v>2.0975178492681561</v>
      </c>
      <c r="J22" s="347">
        <v>1.9955081561510779</v>
      </c>
      <c r="K22" s="347">
        <v>3.6541293410234266</v>
      </c>
      <c r="L22" s="132"/>
      <c r="M22" s="132"/>
    </row>
    <row r="23" spans="1:14" ht="14.5" x14ac:dyDescent="0.35">
      <c r="A23" s="338" t="s">
        <v>243</v>
      </c>
      <c r="B23" s="346">
        <v>881873.6</v>
      </c>
      <c r="C23" s="346">
        <v>955830.6</v>
      </c>
      <c r="D23" s="347">
        <v>39.608559244146001</v>
      </c>
      <c r="E23" s="347">
        <v>38.921412170871008</v>
      </c>
      <c r="F23" s="347">
        <v>8.3863492455154685</v>
      </c>
      <c r="G23" s="346">
        <v>729991.2</v>
      </c>
      <c r="H23" s="346">
        <v>782389.3</v>
      </c>
      <c r="I23" s="347">
        <v>46.974155473330484</v>
      </c>
      <c r="J23" s="347">
        <v>46.208885327102138</v>
      </c>
      <c r="K23" s="347">
        <v>7.177908446019643</v>
      </c>
      <c r="L23" s="132"/>
      <c r="M23" s="132"/>
    </row>
    <row r="24" spans="1:14" ht="14.5" x14ac:dyDescent="0.35">
      <c r="A24" s="336" t="s">
        <v>356</v>
      </c>
      <c r="B24" s="346">
        <v>615917.19999999995</v>
      </c>
      <c r="C24" s="346">
        <v>674698</v>
      </c>
      <c r="D24" s="347">
        <v>27.66336684269551</v>
      </c>
      <c r="E24" s="347">
        <v>27.473695599264481</v>
      </c>
      <c r="F24" s="347">
        <v>9.5436204736610861</v>
      </c>
      <c r="G24" s="346">
        <v>582394.1</v>
      </c>
      <c r="H24" s="346">
        <v>628403.5</v>
      </c>
      <c r="I24" s="347">
        <v>37.476439442215714</v>
      </c>
      <c r="J24" s="347"/>
      <c r="K24" s="347">
        <v>7.9000456907101224</v>
      </c>
      <c r="L24" s="348"/>
      <c r="M24" s="62"/>
      <c r="N24" s="110"/>
    </row>
    <row r="25" spans="1:14" ht="14.5" x14ac:dyDescent="0.35">
      <c r="A25" s="335" t="s">
        <v>247</v>
      </c>
      <c r="B25" s="346">
        <v>265956.40000000002</v>
      </c>
      <c r="C25" s="346">
        <v>281132.59999999998</v>
      </c>
      <c r="D25" s="347">
        <v>11.945192401450495</v>
      </c>
      <c r="E25" s="347">
        <v>11.447716571606527</v>
      </c>
      <c r="F25" s="347">
        <v>5.706273659893113</v>
      </c>
      <c r="G25" s="346">
        <v>147597.1</v>
      </c>
      <c r="H25" s="346">
        <v>153985.79999999999</v>
      </c>
      <c r="I25" s="347">
        <v>9.4977160311147681</v>
      </c>
      <c r="J25" s="347">
        <v>9.0945929017716427</v>
      </c>
      <c r="K25" s="347">
        <v>4.3284725783907518</v>
      </c>
      <c r="L25" s="132"/>
      <c r="M25" s="132"/>
      <c r="N25" s="111"/>
    </row>
    <row r="26" spans="1:14" ht="14.5" x14ac:dyDescent="0.35">
      <c r="A26" s="346"/>
      <c r="B26" s="346"/>
      <c r="C26" s="346"/>
      <c r="D26" s="347"/>
      <c r="E26" s="347"/>
      <c r="F26" s="347"/>
      <c r="G26" s="346"/>
      <c r="H26" s="346"/>
      <c r="I26" s="347"/>
      <c r="J26" s="347"/>
      <c r="K26" s="347"/>
      <c r="L26" s="132"/>
      <c r="M26" s="132"/>
    </row>
    <row r="27" spans="1:14" ht="14.5" x14ac:dyDescent="0.35">
      <c r="A27" s="338" t="s">
        <v>251</v>
      </c>
      <c r="B27" s="346">
        <v>188326</v>
      </c>
      <c r="C27" s="346">
        <v>213220.7</v>
      </c>
      <c r="D27" s="347">
        <v>8.4584928364031313</v>
      </c>
      <c r="E27" s="347">
        <v>8.6823447042411441</v>
      </c>
      <c r="F27" s="347">
        <v>13.218939498529148</v>
      </c>
      <c r="G27" s="346">
        <v>88572</v>
      </c>
      <c r="H27" s="346">
        <v>106171</v>
      </c>
      <c r="I27" s="347">
        <v>5.6995137730205894</v>
      </c>
      <c r="J27" s="347">
        <v>6.2705913335774923</v>
      </c>
      <c r="K27" s="347">
        <v>19.869710517996666</v>
      </c>
      <c r="L27" s="132"/>
      <c r="M27" s="132"/>
    </row>
    <row r="28" spans="1:14" ht="14.5" x14ac:dyDescent="0.35">
      <c r="A28" s="339"/>
      <c r="B28" s="346"/>
      <c r="C28" s="346"/>
      <c r="D28" s="347"/>
      <c r="E28" s="347"/>
      <c r="F28" s="347"/>
      <c r="G28" s="346"/>
      <c r="H28" s="346"/>
      <c r="I28" s="347"/>
      <c r="J28" s="347"/>
      <c r="K28" s="347"/>
      <c r="L28" s="132"/>
      <c r="M28" s="132"/>
    </row>
    <row r="29" spans="1:14" ht="14.5" x14ac:dyDescent="0.35">
      <c r="A29" s="340" t="s">
        <v>107</v>
      </c>
      <c r="B29" s="349">
        <v>2226472.2999999998</v>
      </c>
      <c r="C29" s="349">
        <v>2455796.3000000003</v>
      </c>
      <c r="D29" s="350">
        <v>100</v>
      </c>
      <c r="E29" s="350">
        <v>100</v>
      </c>
      <c r="F29" s="350">
        <v>10.299881116868171</v>
      </c>
      <c r="G29" s="349">
        <v>1554027.3</v>
      </c>
      <c r="H29" s="349">
        <v>1693157.7</v>
      </c>
      <c r="I29" s="351">
        <v>100</v>
      </c>
      <c r="J29" s="351">
        <v>100</v>
      </c>
      <c r="K29" s="351">
        <v>8.95289291249901</v>
      </c>
      <c r="L29" s="132"/>
      <c r="M29" s="132"/>
    </row>
    <row r="30" spans="1:14" ht="15" x14ac:dyDescent="0.35">
      <c r="A30" s="601" t="s">
        <v>279</v>
      </c>
      <c r="B30" s="601"/>
      <c r="C30" s="601"/>
      <c r="D30" s="601"/>
      <c r="E30" s="601"/>
      <c r="F30" s="601"/>
      <c r="G30" s="601"/>
      <c r="H30" s="601"/>
      <c r="I30" s="601"/>
      <c r="J30" s="601"/>
      <c r="K30" s="601"/>
      <c r="L30" s="14"/>
      <c r="M30" s="132"/>
    </row>
    <row r="31" spans="1:14" ht="15" x14ac:dyDescent="0.35">
      <c r="A31" s="601" t="s">
        <v>280</v>
      </c>
      <c r="B31" s="601"/>
      <c r="C31" s="601"/>
      <c r="D31" s="601"/>
      <c r="E31" s="601"/>
      <c r="F31" s="601"/>
      <c r="G31" s="601"/>
      <c r="H31" s="601"/>
      <c r="I31" s="601"/>
      <c r="J31" s="601"/>
      <c r="K31" s="601"/>
      <c r="L31" s="14"/>
      <c r="M31" s="132"/>
    </row>
    <row r="32" spans="1:14" ht="14.5" x14ac:dyDescent="0.35">
      <c r="A32" s="544" t="s">
        <v>145</v>
      </c>
      <c r="B32" s="544"/>
      <c r="C32" s="544"/>
      <c r="D32" s="544"/>
      <c r="E32" s="544"/>
      <c r="F32" s="544"/>
      <c r="G32" s="544"/>
      <c r="H32" s="544"/>
      <c r="I32" s="544"/>
      <c r="J32" s="544"/>
      <c r="K32" s="544"/>
      <c r="L32" s="544"/>
      <c r="M32" s="132"/>
    </row>
    <row r="34" spans="2:2" x14ac:dyDescent="0.3">
      <c r="B34" s="73"/>
    </row>
  </sheetData>
  <mergeCells count="16">
    <mergeCell ref="A1:K1"/>
    <mergeCell ref="A32:L32"/>
    <mergeCell ref="B6:C6"/>
    <mergeCell ref="D6:E6"/>
    <mergeCell ref="G6:H6"/>
    <mergeCell ref="I6:J6"/>
    <mergeCell ref="A30:K30"/>
    <mergeCell ref="A31:K31"/>
    <mergeCell ref="K6:L6"/>
    <mergeCell ref="A2:K2"/>
    <mergeCell ref="B3:F3"/>
    <mergeCell ref="B4:C4"/>
    <mergeCell ref="D4:E4"/>
    <mergeCell ref="G4:H4"/>
    <mergeCell ref="I4:J4"/>
    <mergeCell ref="G3:M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8"/>
  <dimension ref="A1:AA44"/>
  <sheetViews>
    <sheetView zoomScaleNormal="100" workbookViewId="0">
      <selection activeCell="J24" sqref="J24"/>
    </sheetView>
  </sheetViews>
  <sheetFormatPr defaultColWidth="9" defaultRowHeight="14" x14ac:dyDescent="0.3"/>
  <cols>
    <col min="1" max="1" width="19.08203125" style="45" bestFit="1" customWidth="1"/>
    <col min="2" max="2" width="10.33203125" style="45" bestFit="1" customWidth="1"/>
    <col min="3" max="16384" width="9" style="45"/>
  </cols>
  <sheetData>
    <row r="1" spans="1:27" ht="14.5" x14ac:dyDescent="0.35">
      <c r="A1" s="599" t="s">
        <v>259</v>
      </c>
      <c r="B1" s="599"/>
      <c r="C1" s="599"/>
      <c r="D1" s="599"/>
      <c r="E1" s="599"/>
      <c r="F1" s="599"/>
      <c r="G1" s="599"/>
      <c r="H1" s="599"/>
      <c r="I1" s="599"/>
      <c r="J1" s="599"/>
      <c r="K1" s="599"/>
      <c r="L1" s="599"/>
      <c r="M1" s="599"/>
      <c r="N1" s="599"/>
      <c r="O1" s="599"/>
      <c r="P1" s="599"/>
      <c r="Q1" s="599"/>
      <c r="R1" s="599"/>
      <c r="S1" s="599"/>
      <c r="T1" s="599"/>
    </row>
    <row r="2" spans="1:27" ht="16.5" x14ac:dyDescent="0.35">
      <c r="A2" s="610" t="s">
        <v>297</v>
      </c>
      <c r="B2" s="610"/>
      <c r="C2" s="610"/>
      <c r="D2" s="610"/>
      <c r="E2" s="610"/>
      <c r="F2" s="610"/>
      <c r="G2" s="610"/>
      <c r="H2" s="610"/>
      <c r="I2" s="610"/>
      <c r="J2" s="610"/>
      <c r="K2" s="610"/>
      <c r="L2" s="610"/>
      <c r="M2" s="610"/>
      <c r="N2" s="610"/>
      <c r="O2" s="610"/>
      <c r="P2" s="610"/>
      <c r="Q2" s="610"/>
      <c r="R2" s="610"/>
      <c r="S2" s="610"/>
      <c r="T2" s="610"/>
    </row>
    <row r="3" spans="1:27" ht="14.5" x14ac:dyDescent="0.35">
      <c r="A3" s="611" t="s">
        <v>397</v>
      </c>
      <c r="B3" s="611"/>
      <c r="C3" s="611"/>
      <c r="D3" s="611"/>
      <c r="E3" s="611"/>
      <c r="F3" s="611"/>
      <c r="G3" s="611"/>
      <c r="H3" s="611"/>
      <c r="I3" s="611"/>
      <c r="J3" s="611"/>
      <c r="K3" s="611"/>
      <c r="L3" s="611"/>
      <c r="M3" s="611"/>
      <c r="N3" s="611"/>
      <c r="O3" s="611"/>
      <c r="P3" s="611"/>
      <c r="Q3" s="611"/>
      <c r="R3" s="611"/>
      <c r="S3" s="611"/>
      <c r="T3" s="611"/>
    </row>
    <row r="4" spans="1:27" ht="14.5" x14ac:dyDescent="0.35">
      <c r="A4" s="132"/>
      <c r="B4" s="610" t="s">
        <v>258</v>
      </c>
      <c r="C4" s="610"/>
      <c r="D4" s="610"/>
      <c r="E4" s="610"/>
      <c r="F4" s="610"/>
      <c r="G4" s="610"/>
      <c r="H4" s="610"/>
      <c r="I4" s="610"/>
      <c r="J4" s="610"/>
      <c r="K4" s="610"/>
      <c r="L4" s="610"/>
      <c r="M4" s="610"/>
      <c r="N4" s="610"/>
      <c r="O4" s="610"/>
      <c r="P4" s="610"/>
      <c r="Q4" s="610"/>
      <c r="R4" s="610"/>
      <c r="S4" s="610"/>
      <c r="T4" s="610"/>
    </row>
    <row r="5" spans="1:27" ht="14.5" x14ac:dyDescent="0.35">
      <c r="A5" s="132"/>
      <c r="B5" s="608" t="s">
        <v>209</v>
      </c>
      <c r="C5" s="608"/>
      <c r="D5" s="608"/>
      <c r="E5" s="608"/>
      <c r="F5" s="353"/>
      <c r="G5" s="608" t="s">
        <v>253</v>
      </c>
      <c r="H5" s="608"/>
      <c r="I5" s="608"/>
      <c r="J5" s="608"/>
      <c r="K5" s="353"/>
      <c r="L5" s="608" t="s">
        <v>254</v>
      </c>
      <c r="M5" s="608"/>
      <c r="N5" s="608"/>
      <c r="O5" s="608"/>
      <c r="P5" s="353"/>
      <c r="Q5" s="608" t="s">
        <v>107</v>
      </c>
      <c r="R5" s="608"/>
      <c r="S5" s="608"/>
      <c r="T5" s="608"/>
    </row>
    <row r="6" spans="1:27" ht="29" x14ac:dyDescent="0.35">
      <c r="A6" s="132"/>
      <c r="B6" s="368">
        <v>45291</v>
      </c>
      <c r="C6" s="368">
        <v>45657</v>
      </c>
      <c r="D6" s="354" t="s">
        <v>256</v>
      </c>
      <c r="E6" s="352" t="s">
        <v>255</v>
      </c>
      <c r="F6" s="354"/>
      <c r="G6" s="368">
        <v>45291</v>
      </c>
      <c r="H6" s="368">
        <v>45657</v>
      </c>
      <c r="I6" s="354" t="s">
        <v>256</v>
      </c>
      <c r="J6" s="352" t="s">
        <v>255</v>
      </c>
      <c r="K6" s="354"/>
      <c r="L6" s="368">
        <v>45291</v>
      </c>
      <c r="M6" s="368">
        <v>45657</v>
      </c>
      <c r="N6" s="354" t="s">
        <v>256</v>
      </c>
      <c r="O6" s="352" t="s">
        <v>255</v>
      </c>
      <c r="P6" s="354"/>
      <c r="Q6" s="368">
        <v>45291</v>
      </c>
      <c r="R6" s="368">
        <v>45657</v>
      </c>
      <c r="S6" s="354" t="s">
        <v>256</v>
      </c>
      <c r="T6" s="352" t="s">
        <v>255</v>
      </c>
    </row>
    <row r="7" spans="1:27" ht="14.5" x14ac:dyDescent="0.35">
      <c r="A7" s="132"/>
      <c r="B7" s="515" t="s">
        <v>38</v>
      </c>
      <c r="C7" s="515"/>
      <c r="D7" s="515"/>
      <c r="E7" s="248" t="s">
        <v>39</v>
      </c>
      <c r="F7" s="132"/>
      <c r="G7" s="515" t="s">
        <v>38</v>
      </c>
      <c r="H7" s="515"/>
      <c r="I7" s="515"/>
      <c r="J7" s="248" t="s">
        <v>39</v>
      </c>
      <c r="K7" s="132"/>
      <c r="L7" s="515" t="s">
        <v>38</v>
      </c>
      <c r="M7" s="515"/>
      <c r="N7" s="515"/>
      <c r="O7" s="248" t="s">
        <v>39</v>
      </c>
      <c r="P7" s="132"/>
      <c r="Q7" s="515" t="s">
        <v>38</v>
      </c>
      <c r="R7" s="515"/>
      <c r="S7" s="515"/>
      <c r="T7" s="248" t="s">
        <v>39</v>
      </c>
    </row>
    <row r="8" spans="1:27" ht="14.5" x14ac:dyDescent="0.35">
      <c r="A8" s="132" t="s">
        <v>16</v>
      </c>
      <c r="B8" s="355">
        <v>130410</v>
      </c>
      <c r="C8" s="355">
        <v>144387</v>
      </c>
      <c r="D8" s="355">
        <v>13977</v>
      </c>
      <c r="E8" s="356">
        <v>10.717736369910291</v>
      </c>
      <c r="F8" s="355"/>
      <c r="G8" s="355">
        <v>4468</v>
      </c>
      <c r="H8" s="355">
        <v>5161</v>
      </c>
      <c r="I8" s="355">
        <v>693</v>
      </c>
      <c r="J8" s="356">
        <v>15.510295434198751</v>
      </c>
      <c r="K8" s="355"/>
      <c r="L8" s="355">
        <v>25478</v>
      </c>
      <c r="M8" s="355">
        <v>25509</v>
      </c>
      <c r="N8" s="355">
        <v>31</v>
      </c>
      <c r="O8" s="356">
        <v>0.12167360075359124</v>
      </c>
      <c r="P8" s="355"/>
      <c r="Q8" s="355">
        <v>160356</v>
      </c>
      <c r="R8" s="355">
        <v>175057</v>
      </c>
      <c r="S8" s="355">
        <v>14701</v>
      </c>
      <c r="T8" s="356">
        <v>9.1677268078525387</v>
      </c>
      <c r="V8" s="46"/>
      <c r="W8" s="47"/>
      <c r="X8" s="47"/>
      <c r="Y8" s="47"/>
      <c r="Z8" s="47"/>
      <c r="AA8" s="47"/>
    </row>
    <row r="9" spans="1:27" ht="14.5" x14ac:dyDescent="0.35">
      <c r="A9" s="132" t="s">
        <v>17</v>
      </c>
      <c r="B9" s="355">
        <v>131134</v>
      </c>
      <c r="C9" s="355">
        <v>139429</v>
      </c>
      <c r="D9" s="355">
        <v>8295</v>
      </c>
      <c r="E9" s="356">
        <v>6.3255906172312359</v>
      </c>
      <c r="F9" s="355"/>
      <c r="G9" s="355">
        <v>4671</v>
      </c>
      <c r="H9" s="355">
        <v>5142</v>
      </c>
      <c r="I9" s="355">
        <v>471</v>
      </c>
      <c r="J9" s="356">
        <v>10.083493898522811</v>
      </c>
      <c r="K9" s="355"/>
      <c r="L9" s="355">
        <v>29798</v>
      </c>
      <c r="M9" s="355">
        <v>30287</v>
      </c>
      <c r="N9" s="355">
        <v>489</v>
      </c>
      <c r="O9" s="356">
        <v>1.6410497348815278</v>
      </c>
      <c r="P9" s="355"/>
      <c r="Q9" s="355">
        <v>165603</v>
      </c>
      <c r="R9" s="355">
        <v>174858</v>
      </c>
      <c r="S9" s="355">
        <v>9255</v>
      </c>
      <c r="T9" s="356">
        <v>5.5886668719769661</v>
      </c>
      <c r="V9" s="46"/>
      <c r="W9" s="47"/>
      <c r="X9" s="47"/>
      <c r="Y9" s="47"/>
      <c r="Z9" s="47"/>
      <c r="AA9" s="47"/>
    </row>
    <row r="10" spans="1:27" ht="14.5" x14ac:dyDescent="0.35">
      <c r="A10" s="132" t="s">
        <v>19</v>
      </c>
      <c r="B10" s="355">
        <v>206562</v>
      </c>
      <c r="C10" s="355">
        <v>225294</v>
      </c>
      <c r="D10" s="355">
        <v>18732</v>
      </c>
      <c r="E10" s="356">
        <v>9.0684637058122917</v>
      </c>
      <c r="F10" s="355"/>
      <c r="G10" s="355">
        <v>4506</v>
      </c>
      <c r="H10" s="355">
        <v>4970</v>
      </c>
      <c r="I10" s="355">
        <v>464</v>
      </c>
      <c r="J10" s="356">
        <v>10.297381269418548</v>
      </c>
      <c r="K10" s="355"/>
      <c r="L10" s="355">
        <v>22891</v>
      </c>
      <c r="M10" s="355">
        <v>23141</v>
      </c>
      <c r="N10" s="355">
        <v>250</v>
      </c>
      <c r="O10" s="356">
        <v>1.0921322790616417</v>
      </c>
      <c r="P10" s="355"/>
      <c r="Q10" s="355">
        <v>233959</v>
      </c>
      <c r="R10" s="355">
        <v>253405</v>
      </c>
      <c r="S10" s="355">
        <v>19446</v>
      </c>
      <c r="T10" s="356">
        <v>8.3117127359922058</v>
      </c>
      <c r="V10" s="46"/>
      <c r="W10" s="47"/>
      <c r="X10" s="47"/>
      <c r="Y10" s="47"/>
      <c r="Z10" s="47"/>
      <c r="AA10" s="47"/>
    </row>
    <row r="11" spans="1:27" ht="14.5" x14ac:dyDescent="0.35">
      <c r="A11" s="132" t="s">
        <v>203</v>
      </c>
      <c r="B11" s="355">
        <v>68777</v>
      </c>
      <c r="C11" s="355">
        <v>72939</v>
      </c>
      <c r="D11" s="355">
        <v>4162</v>
      </c>
      <c r="E11" s="356">
        <v>6.0514416156564055</v>
      </c>
      <c r="F11" s="355"/>
      <c r="G11" s="355">
        <v>18432</v>
      </c>
      <c r="H11" s="355">
        <v>20632</v>
      </c>
      <c r="I11" s="355">
        <v>2200</v>
      </c>
      <c r="J11" s="356">
        <v>11.935763888888884</v>
      </c>
      <c r="K11" s="355"/>
      <c r="L11" s="355">
        <v>14343</v>
      </c>
      <c r="M11" s="355">
        <v>15131</v>
      </c>
      <c r="N11" s="355">
        <v>788</v>
      </c>
      <c r="O11" s="356">
        <v>5.4939691835738769</v>
      </c>
      <c r="P11" s="355"/>
      <c r="Q11" s="355">
        <v>101552</v>
      </c>
      <c r="R11" s="355">
        <v>108702</v>
      </c>
      <c r="S11" s="355">
        <v>7150</v>
      </c>
      <c r="T11" s="356">
        <v>7.0407279029462755</v>
      </c>
      <c r="V11" s="46"/>
      <c r="W11" s="47"/>
      <c r="X11" s="47"/>
      <c r="Y11" s="47"/>
      <c r="Z11" s="47"/>
      <c r="AA11" s="47"/>
    </row>
    <row r="12" spans="1:27" ht="14.5" x14ac:dyDescent="0.35">
      <c r="A12" s="132" t="s">
        <v>20</v>
      </c>
      <c r="B12" s="355">
        <v>35450</v>
      </c>
      <c r="C12" s="355">
        <v>36396</v>
      </c>
      <c r="D12" s="355">
        <v>946</v>
      </c>
      <c r="E12" s="356">
        <v>2.6685472496474016</v>
      </c>
      <c r="F12" s="355"/>
      <c r="G12" s="355">
        <v>3853</v>
      </c>
      <c r="H12" s="355">
        <v>4437</v>
      </c>
      <c r="I12" s="355">
        <v>584</v>
      </c>
      <c r="J12" s="356">
        <v>15.157020503503759</v>
      </c>
      <c r="K12" s="355"/>
      <c r="L12" s="355">
        <v>18328</v>
      </c>
      <c r="M12" s="355">
        <v>18681</v>
      </c>
      <c r="N12" s="355">
        <v>353</v>
      </c>
      <c r="O12" s="356">
        <v>1.9260148406809341</v>
      </c>
      <c r="P12" s="355"/>
      <c r="Q12" s="355">
        <v>57631</v>
      </c>
      <c r="R12" s="355">
        <v>59514</v>
      </c>
      <c r="S12" s="355">
        <v>1883</v>
      </c>
      <c r="T12" s="356">
        <v>3.2673387586541924</v>
      </c>
      <c r="V12" s="46"/>
      <c r="W12" s="47"/>
      <c r="X12" s="47"/>
      <c r="Y12" s="47"/>
      <c r="Z12" s="47"/>
      <c r="AA12" s="47"/>
    </row>
    <row r="13" spans="1:27" ht="14.5" x14ac:dyDescent="0.35">
      <c r="A13" s="132" t="s">
        <v>93</v>
      </c>
      <c r="B13" s="355">
        <v>9834.1</v>
      </c>
      <c r="C13" s="355">
        <v>9692.5</v>
      </c>
      <c r="D13" s="355">
        <v>-141.60000000000036</v>
      </c>
      <c r="E13" s="356">
        <v>-1.4398877375662256</v>
      </c>
      <c r="F13" s="355"/>
      <c r="G13" s="355">
        <v>0</v>
      </c>
      <c r="H13" s="355">
        <v>0</v>
      </c>
      <c r="I13" s="355">
        <v>0</v>
      </c>
      <c r="J13" s="356">
        <v>0</v>
      </c>
      <c r="K13" s="355"/>
      <c r="L13" s="355">
        <v>1611</v>
      </c>
      <c r="M13" s="355">
        <v>1486.9</v>
      </c>
      <c r="N13" s="355">
        <v>-124.09999999999991</v>
      </c>
      <c r="O13" s="356">
        <v>-7.703289882060826</v>
      </c>
      <c r="P13" s="355"/>
      <c r="Q13" s="355">
        <v>11445.1</v>
      </c>
      <c r="R13" s="355">
        <v>11179.4</v>
      </c>
      <c r="S13" s="355">
        <v>-265.70000000000073</v>
      </c>
      <c r="T13" s="356">
        <v>-2.3215175053079573</v>
      </c>
      <c r="V13" s="46"/>
      <c r="W13" s="47"/>
      <c r="X13" s="47"/>
      <c r="Y13" s="47"/>
      <c r="Z13" s="47"/>
      <c r="AA13" s="47"/>
    </row>
    <row r="14" spans="1:27" ht="14.5" x14ac:dyDescent="0.35">
      <c r="A14" s="357" t="s">
        <v>112</v>
      </c>
      <c r="B14" s="358">
        <v>582167.1</v>
      </c>
      <c r="C14" s="358">
        <v>628137.5</v>
      </c>
      <c r="D14" s="358">
        <v>45970.400000000023</v>
      </c>
      <c r="E14" s="359">
        <v>7.8964269880589244</v>
      </c>
      <c r="F14" s="358"/>
      <c r="G14" s="358">
        <v>35930</v>
      </c>
      <c r="H14" s="358">
        <v>40342</v>
      </c>
      <c r="I14" s="358">
        <v>4412</v>
      </c>
      <c r="J14" s="359">
        <v>12.279432229334809</v>
      </c>
      <c r="K14" s="358"/>
      <c r="L14" s="358">
        <v>112449</v>
      </c>
      <c r="M14" s="358">
        <v>114235.9</v>
      </c>
      <c r="N14" s="358">
        <v>1786.8999999999942</v>
      </c>
      <c r="O14" s="359">
        <v>1.5890759366468332</v>
      </c>
      <c r="P14" s="358"/>
      <c r="Q14" s="358">
        <v>730546.1</v>
      </c>
      <c r="R14" s="358">
        <v>782715.4</v>
      </c>
      <c r="S14" s="358">
        <v>52169.300000000047</v>
      </c>
      <c r="T14" s="359">
        <v>7.1411372944157891</v>
      </c>
      <c r="V14" s="46"/>
      <c r="W14" s="47"/>
      <c r="X14" s="47"/>
      <c r="Y14" s="47"/>
      <c r="Z14" s="47"/>
      <c r="AA14" s="47"/>
    </row>
    <row r="15" spans="1:27" ht="14.5" x14ac:dyDescent="0.35">
      <c r="A15" s="360"/>
      <c r="B15" s="607" t="s">
        <v>257</v>
      </c>
      <c r="C15" s="607"/>
      <c r="D15" s="607"/>
      <c r="E15" s="607"/>
      <c r="F15" s="607"/>
      <c r="G15" s="607"/>
      <c r="H15" s="607"/>
      <c r="I15" s="607"/>
      <c r="J15" s="607"/>
      <c r="K15" s="607"/>
      <c r="L15" s="607"/>
      <c r="M15" s="607"/>
      <c r="N15" s="607"/>
      <c r="O15" s="607"/>
      <c r="P15" s="607"/>
      <c r="Q15" s="607"/>
      <c r="R15" s="607"/>
      <c r="S15" s="607"/>
      <c r="T15" s="607"/>
    </row>
    <row r="16" spans="1:27" ht="14.5" x14ac:dyDescent="0.35">
      <c r="A16" s="132"/>
      <c r="B16" s="608" t="s">
        <v>209</v>
      </c>
      <c r="C16" s="608"/>
      <c r="D16" s="608"/>
      <c r="E16" s="608"/>
      <c r="F16" s="353"/>
      <c r="G16" s="608" t="s">
        <v>253</v>
      </c>
      <c r="H16" s="608"/>
      <c r="I16" s="608"/>
      <c r="J16" s="608"/>
      <c r="K16" s="353"/>
      <c r="L16" s="608" t="s">
        <v>254</v>
      </c>
      <c r="M16" s="608"/>
      <c r="N16" s="608"/>
      <c r="O16" s="608"/>
      <c r="P16" s="353"/>
      <c r="Q16" s="608" t="s">
        <v>107</v>
      </c>
      <c r="R16" s="608"/>
      <c r="S16" s="608"/>
      <c r="T16" s="608"/>
    </row>
    <row r="17" spans="1:20" ht="29" x14ac:dyDescent="0.35">
      <c r="A17" s="132"/>
      <c r="B17" s="368">
        <v>45291</v>
      </c>
      <c r="C17" s="368">
        <v>45657</v>
      </c>
      <c r="D17" s="354" t="s">
        <v>256</v>
      </c>
      <c r="E17" s="352" t="s">
        <v>255</v>
      </c>
      <c r="F17" s="354"/>
      <c r="G17" s="368">
        <v>45291</v>
      </c>
      <c r="H17" s="368">
        <v>45657</v>
      </c>
      <c r="I17" s="354" t="s">
        <v>256</v>
      </c>
      <c r="J17" s="352" t="s">
        <v>255</v>
      </c>
      <c r="K17" s="354"/>
      <c r="L17" s="368">
        <v>45291</v>
      </c>
      <c r="M17" s="368">
        <v>45657</v>
      </c>
      <c r="N17" s="354" t="s">
        <v>256</v>
      </c>
      <c r="O17" s="352" t="s">
        <v>255</v>
      </c>
      <c r="P17" s="354"/>
      <c r="Q17" s="368">
        <v>45291</v>
      </c>
      <c r="R17" s="368">
        <v>45657</v>
      </c>
      <c r="S17" s="354" t="s">
        <v>256</v>
      </c>
      <c r="T17" s="352" t="s">
        <v>255</v>
      </c>
    </row>
    <row r="18" spans="1:20" ht="14.5" x14ac:dyDescent="0.35">
      <c r="A18" s="132"/>
      <c r="B18" s="515" t="s">
        <v>39</v>
      </c>
      <c r="C18" s="515"/>
      <c r="D18" s="515"/>
      <c r="E18" s="515"/>
      <c r="F18" s="132"/>
      <c r="G18" s="515" t="s">
        <v>39</v>
      </c>
      <c r="H18" s="515"/>
      <c r="I18" s="515"/>
      <c r="J18" s="515"/>
      <c r="K18" s="132"/>
      <c r="L18" s="515" t="s">
        <v>39</v>
      </c>
      <c r="M18" s="515"/>
      <c r="N18" s="515"/>
      <c r="O18" s="515"/>
      <c r="P18" s="132"/>
      <c r="Q18" s="515" t="s">
        <v>39</v>
      </c>
      <c r="R18" s="515"/>
      <c r="S18" s="515"/>
      <c r="T18" s="515"/>
    </row>
    <row r="19" spans="1:20" ht="14.5" x14ac:dyDescent="0.35">
      <c r="A19" s="132" t="s">
        <v>16</v>
      </c>
      <c r="B19" s="361">
        <v>1.0778104957444234</v>
      </c>
      <c r="C19" s="361">
        <v>0.93232883370523378</v>
      </c>
      <c r="D19" s="361">
        <v>-0.14548166203918966</v>
      </c>
      <c r="E19" s="356">
        <v>-13.497888785978862</v>
      </c>
      <c r="F19" s="356"/>
      <c r="G19" s="361">
        <v>1.3067552602436323</v>
      </c>
      <c r="H19" s="361">
        <v>1.1190015063481817</v>
      </c>
      <c r="I19" s="361">
        <v>-0.18775375389545057</v>
      </c>
      <c r="J19" s="356">
        <v>-14.367935573524736</v>
      </c>
      <c r="K19" s="356"/>
      <c r="L19" s="361">
        <v>4.4531402856583835</v>
      </c>
      <c r="M19" s="361">
        <v>4.1300706728216019</v>
      </c>
      <c r="N19" s="356">
        <v>-0.32306961283678159</v>
      </c>
      <c r="O19" s="356">
        <v>-7.2548716661194668</v>
      </c>
      <c r="P19" s="356"/>
      <c r="Q19" s="361">
        <v>1.6445382243142348</v>
      </c>
      <c r="R19" s="356">
        <v>1.412242670466604</v>
      </c>
      <c r="S19" s="356">
        <v>-0.23229555384763079</v>
      </c>
      <c r="T19" s="356">
        <v>-14.125275436786943</v>
      </c>
    </row>
    <row r="20" spans="1:20" ht="14.5" x14ac:dyDescent="0.35">
      <c r="A20" s="132" t="s">
        <v>17</v>
      </c>
      <c r="B20" s="361">
        <v>1.0997679814385151</v>
      </c>
      <c r="C20" s="361">
        <v>1.0433314911350431</v>
      </c>
      <c r="D20" s="356">
        <v>-5.6436490303471976E-2</v>
      </c>
      <c r="E20" s="356">
        <v>-5.1316724305477734</v>
      </c>
      <c r="F20" s="356"/>
      <c r="G20" s="361">
        <v>0</v>
      </c>
      <c r="H20" s="361">
        <v>0</v>
      </c>
      <c r="I20" s="356">
        <v>0</v>
      </c>
      <c r="J20" s="356">
        <v>0</v>
      </c>
      <c r="K20" s="356"/>
      <c r="L20" s="361">
        <v>4.7630396295791915</v>
      </c>
      <c r="M20" s="361">
        <v>4.266765920010827</v>
      </c>
      <c r="N20" s="356">
        <v>-0.49627370956836447</v>
      </c>
      <c r="O20" s="356">
        <v>-10.419264758714796</v>
      </c>
      <c r="P20" s="356"/>
      <c r="Q20" s="361">
        <v>1.72024782301144</v>
      </c>
      <c r="R20" s="356">
        <v>1.5890856480097568</v>
      </c>
      <c r="S20" s="356">
        <v>-0.13116217500168315</v>
      </c>
      <c r="T20" s="356">
        <v>-7.6246092712428215</v>
      </c>
    </row>
    <row r="21" spans="1:20" ht="14.5" x14ac:dyDescent="0.35">
      <c r="A21" s="132" t="s">
        <v>19</v>
      </c>
      <c r="B21" s="361">
        <v>1.1541579342797263</v>
      </c>
      <c r="C21" s="361">
        <v>1.1045843739680856</v>
      </c>
      <c r="D21" s="356">
        <v>-4.957356031164073E-2</v>
      </c>
      <c r="E21" s="356">
        <v>-4.2952146183163453</v>
      </c>
      <c r="F21" s="356"/>
      <c r="G21" s="361">
        <v>0.93520374081496327</v>
      </c>
      <c r="H21" s="361">
        <v>1.1745862253069941</v>
      </c>
      <c r="I21" s="356">
        <v>0.23938248449203081</v>
      </c>
      <c r="J21" s="356">
        <v>25.596827091755014</v>
      </c>
      <c r="K21" s="356"/>
      <c r="L21" s="361">
        <v>4.5877274952164822</v>
      </c>
      <c r="M21" s="361">
        <v>3.9265413205072144</v>
      </c>
      <c r="N21" s="356">
        <v>-0.66118617470926777</v>
      </c>
      <c r="O21" s="356">
        <v>-14.412062952707439</v>
      </c>
      <c r="P21" s="356"/>
      <c r="Q21" s="361">
        <v>1.4864181161569461</v>
      </c>
      <c r="R21" s="356">
        <v>1.3727656862379929</v>
      </c>
      <c r="S21" s="356">
        <v>-0.11365242991895319</v>
      </c>
      <c r="T21" s="356">
        <v>-7.6460605992071384</v>
      </c>
    </row>
    <row r="22" spans="1:20" ht="14.5" x14ac:dyDescent="0.35">
      <c r="A22" s="132" t="s">
        <v>203</v>
      </c>
      <c r="B22" s="361">
        <v>1.0789756446991403</v>
      </c>
      <c r="C22" s="361">
        <v>1.0527956471221698</v>
      </c>
      <c r="D22" s="356">
        <v>-2.6179997576970537E-2</v>
      </c>
      <c r="E22" s="356">
        <v>-2.4263752111170702</v>
      </c>
      <c r="F22" s="356"/>
      <c r="G22" s="361">
        <v>5.6453634085213036</v>
      </c>
      <c r="H22" s="361">
        <v>6.2357460088824865</v>
      </c>
      <c r="I22" s="361">
        <v>0.59038260036118295</v>
      </c>
      <c r="J22" s="356">
        <v>10.457831633478886</v>
      </c>
      <c r="K22" s="356"/>
      <c r="L22" s="361">
        <v>4.2247771957276008</v>
      </c>
      <c r="M22" s="361">
        <v>4.2326221610461117</v>
      </c>
      <c r="N22" s="356">
        <v>7.8449653185108659E-3</v>
      </c>
      <c r="O22" s="356">
        <v>0.18568944479353533</v>
      </c>
      <c r="P22" s="356"/>
      <c r="Q22" s="361">
        <v>2.2986269671434569</v>
      </c>
      <c r="R22" s="356">
        <v>2.3554035729025409</v>
      </c>
      <c r="S22" s="356">
        <v>5.6776605759083942E-2</v>
      </c>
      <c r="T22" s="356">
        <v>2.4700226078719245</v>
      </c>
    </row>
    <row r="23" spans="1:20" ht="14.5" x14ac:dyDescent="0.35">
      <c r="A23" s="132" t="s">
        <v>20</v>
      </c>
      <c r="B23" s="361">
        <v>1.2637517630465445</v>
      </c>
      <c r="C23" s="361">
        <v>1.1324553309286134</v>
      </c>
      <c r="D23" s="356">
        <v>-0.13129643211793107</v>
      </c>
      <c r="E23" s="356">
        <v>-10.389416336117542</v>
      </c>
      <c r="F23" s="356"/>
      <c r="G23" s="361">
        <v>0.41322314049586778</v>
      </c>
      <c r="H23" s="361">
        <v>0.42219541616405309</v>
      </c>
      <c r="I23" s="361">
        <v>8.9722756681853144E-3</v>
      </c>
      <c r="J23" s="356">
        <v>2.1712907117008351</v>
      </c>
      <c r="K23" s="356"/>
      <c r="L23" s="361">
        <v>3.3504328310355889</v>
      </c>
      <c r="M23" s="361">
        <v>2.9529611943575387</v>
      </c>
      <c r="N23" s="356">
        <v>-0.39747163667805019</v>
      </c>
      <c r="O23" s="356">
        <v>-11.86329219903195</v>
      </c>
      <c r="P23" s="356"/>
      <c r="Q23" s="361">
        <v>1.8984470424009772</v>
      </c>
      <c r="R23" s="356">
        <v>1.6702153652832559</v>
      </c>
      <c r="S23" s="356">
        <v>-0.2282316771177213</v>
      </c>
      <c r="T23" s="356">
        <v>-12.022019683471141</v>
      </c>
    </row>
    <row r="24" spans="1:20" ht="14.5" x14ac:dyDescent="0.35">
      <c r="A24" s="132" t="s">
        <v>93</v>
      </c>
      <c r="B24" s="361">
        <v>1.9252838231075042</v>
      </c>
      <c r="C24" s="361">
        <v>1.8533541341653668</v>
      </c>
      <c r="D24" s="356">
        <v>-7.1929688942137471E-2</v>
      </c>
      <c r="E24" s="356">
        <v>-3.736056371472507</v>
      </c>
      <c r="F24" s="356"/>
      <c r="G24" s="361">
        <v>0</v>
      </c>
      <c r="H24" s="361">
        <v>0</v>
      </c>
      <c r="I24" s="361">
        <v>0</v>
      </c>
      <c r="J24" s="356"/>
      <c r="K24" s="356"/>
      <c r="L24" s="361">
        <v>8.6335327878861889</v>
      </c>
      <c r="M24" s="361">
        <v>8.3074333074333069</v>
      </c>
      <c r="N24" s="361">
        <v>-0.32609948045288206</v>
      </c>
      <c r="O24" s="356">
        <v>-3.7771267969287869</v>
      </c>
      <c r="P24" s="356"/>
      <c r="Q24" s="361">
        <v>2.8892554442241214</v>
      </c>
      <c r="R24" s="356">
        <v>2.7465634353101422</v>
      </c>
      <c r="S24" s="361">
        <v>-0.14269200891397915</v>
      </c>
      <c r="T24" s="356">
        <v>-4.9387121238876013</v>
      </c>
    </row>
    <row r="25" spans="1:20" ht="14.5" x14ac:dyDescent="0.35">
      <c r="A25" s="357" t="s">
        <v>112</v>
      </c>
      <c r="B25" s="362">
        <v>1.136328812017797</v>
      </c>
      <c r="C25" s="362">
        <v>1.0595486238287728</v>
      </c>
      <c r="D25" s="363">
        <v>-7.6780188189024212E-2</v>
      </c>
      <c r="E25" s="363">
        <v>-6.7568636275871956</v>
      </c>
      <c r="F25" s="364"/>
      <c r="G25" s="362">
        <v>3.0363766901998321</v>
      </c>
      <c r="H25" s="362">
        <v>3.5699860183315208</v>
      </c>
      <c r="I25" s="362">
        <v>0.53360932813168871</v>
      </c>
      <c r="J25" s="364">
        <v>17.573884355454283</v>
      </c>
      <c r="K25" s="364"/>
      <c r="L25" s="362">
        <v>4.408505764298698</v>
      </c>
      <c r="M25" s="362">
        <v>4.0030972225719541</v>
      </c>
      <c r="N25" s="363">
        <v>-0.4054085417267439</v>
      </c>
      <c r="O25" s="363">
        <v>-9.1960533432859375</v>
      </c>
      <c r="P25" s="364"/>
      <c r="Q25" s="362">
        <v>1.7409187580587713</v>
      </c>
      <c r="R25" s="359">
        <v>1.6080595306608547</v>
      </c>
      <c r="S25" s="363">
        <v>-0.13285922739791656</v>
      </c>
      <c r="T25" s="363">
        <v>-7.6315581518612952</v>
      </c>
    </row>
    <row r="26" spans="1:20" ht="15" x14ac:dyDescent="0.35">
      <c r="A26" s="609" t="s">
        <v>281</v>
      </c>
      <c r="B26" s="609"/>
      <c r="C26" s="609"/>
      <c r="D26" s="609"/>
      <c r="E26" s="609"/>
      <c r="F26" s="609"/>
      <c r="G26" s="609"/>
      <c r="H26" s="609"/>
      <c r="I26" s="609"/>
      <c r="J26" s="609"/>
      <c r="K26" s="609"/>
      <c r="L26" s="609"/>
      <c r="M26" s="609"/>
      <c r="N26" s="609"/>
      <c r="O26" s="609"/>
      <c r="P26" s="609"/>
      <c r="Q26" s="609"/>
      <c r="R26" s="609"/>
      <c r="S26" s="609"/>
      <c r="T26" s="609"/>
    </row>
    <row r="27" spans="1:20" ht="14.5" x14ac:dyDescent="0.35">
      <c r="A27" s="544" t="s">
        <v>145</v>
      </c>
      <c r="B27" s="544"/>
      <c r="C27" s="544"/>
      <c r="D27" s="544"/>
      <c r="E27" s="544"/>
      <c r="F27" s="544"/>
      <c r="G27" s="544"/>
      <c r="H27" s="544"/>
      <c r="I27" s="544"/>
      <c r="J27" s="544"/>
      <c r="K27" s="544"/>
      <c r="L27" s="544"/>
      <c r="M27" s="544"/>
      <c r="N27" s="544"/>
      <c r="O27" s="544"/>
      <c r="P27" s="544"/>
      <c r="Q27" s="14"/>
      <c r="R27" s="14"/>
      <c r="S27" s="14"/>
      <c r="T27" s="14"/>
    </row>
    <row r="28" spans="1:20" x14ac:dyDescent="0.3">
      <c r="A28" s="57"/>
      <c r="B28" s="58"/>
      <c r="C28" s="59"/>
      <c r="D28" s="59"/>
      <c r="E28" s="59"/>
      <c r="F28" s="59"/>
      <c r="G28" s="59"/>
      <c r="H28" s="59"/>
      <c r="I28" s="59"/>
      <c r="J28" s="60"/>
      <c r="K28" s="57"/>
      <c r="L28" s="60"/>
      <c r="M28" s="57"/>
      <c r="N28" s="57"/>
      <c r="O28" s="57"/>
      <c r="P28" s="57"/>
      <c r="Q28" s="57"/>
      <c r="R28" s="57"/>
      <c r="S28" s="57"/>
      <c r="T28" s="57"/>
    </row>
    <row r="29" spans="1:20" x14ac:dyDescent="0.3">
      <c r="B29" s="48"/>
      <c r="C29" s="49"/>
      <c r="D29" s="49"/>
      <c r="E29" s="49"/>
      <c r="F29" s="49"/>
      <c r="G29" s="49"/>
      <c r="H29" s="49"/>
      <c r="I29" s="49"/>
      <c r="J29" s="50"/>
      <c r="K29" s="50"/>
      <c r="L29" s="50"/>
    </row>
    <row r="30" spans="1:20" x14ac:dyDescent="0.3">
      <c r="B30" s="48"/>
      <c r="C30" s="49"/>
      <c r="D30" s="49"/>
      <c r="E30" s="49"/>
      <c r="F30" s="49"/>
      <c r="G30" s="49"/>
      <c r="H30" s="49"/>
      <c r="I30" s="49"/>
      <c r="J30" s="50"/>
      <c r="K30" s="50"/>
      <c r="L30" s="50"/>
    </row>
    <row r="31" spans="1:20" x14ac:dyDescent="0.3">
      <c r="B31" s="48"/>
      <c r="C31" s="49"/>
      <c r="D31" s="49"/>
      <c r="E31" s="49"/>
      <c r="F31" s="49"/>
      <c r="G31" s="49"/>
      <c r="H31" s="49"/>
      <c r="I31" s="49"/>
      <c r="J31" s="50"/>
      <c r="L31" s="50"/>
    </row>
    <row r="32" spans="1:20" x14ac:dyDescent="0.3">
      <c r="B32" s="51"/>
      <c r="C32" s="49"/>
      <c r="D32" s="49"/>
      <c r="E32" s="49"/>
      <c r="F32" s="49"/>
      <c r="G32" s="49"/>
      <c r="H32" s="49"/>
      <c r="I32" s="49"/>
      <c r="J32" s="50"/>
      <c r="L32" s="50"/>
    </row>
    <row r="33" spans="2:12" x14ac:dyDescent="0.3">
      <c r="C33" s="50"/>
      <c r="D33" s="50"/>
      <c r="E33" s="50"/>
      <c r="F33" s="50"/>
      <c r="G33" s="50"/>
      <c r="H33" s="50"/>
      <c r="I33" s="50"/>
      <c r="J33" s="50"/>
    </row>
    <row r="34" spans="2:12" x14ac:dyDescent="0.3">
      <c r="B34" s="48"/>
      <c r="C34" s="49"/>
      <c r="D34" s="49"/>
      <c r="E34" s="49"/>
      <c r="F34" s="49"/>
      <c r="G34" s="49"/>
      <c r="H34" s="49"/>
      <c r="I34" s="49"/>
      <c r="J34" s="50"/>
      <c r="L34" s="50"/>
    </row>
    <row r="35" spans="2:12" x14ac:dyDescent="0.3">
      <c r="B35" s="48"/>
      <c r="C35" s="49"/>
      <c r="D35" s="49"/>
      <c r="E35" s="49"/>
      <c r="F35" s="49"/>
      <c r="G35" s="49"/>
      <c r="H35" s="49"/>
      <c r="I35" s="49"/>
      <c r="J35" s="50"/>
      <c r="L35" s="50"/>
    </row>
    <row r="36" spans="2:12" x14ac:dyDescent="0.3">
      <c r="B36" s="48"/>
      <c r="C36" s="49"/>
      <c r="D36" s="49"/>
      <c r="E36" s="49"/>
      <c r="F36" s="49"/>
      <c r="G36" s="49"/>
      <c r="H36" s="49"/>
      <c r="I36" s="49"/>
      <c r="J36" s="50"/>
      <c r="L36" s="50"/>
    </row>
    <row r="37" spans="2:12" x14ac:dyDescent="0.3">
      <c r="B37" s="48"/>
      <c r="C37" s="49"/>
      <c r="D37" s="49"/>
      <c r="E37" s="49"/>
      <c r="F37" s="49"/>
      <c r="G37" s="49"/>
      <c r="H37" s="49"/>
      <c r="I37" s="49"/>
      <c r="J37" s="50"/>
      <c r="L37" s="50"/>
    </row>
    <row r="38" spans="2:12" x14ac:dyDescent="0.3">
      <c r="B38" s="51"/>
      <c r="C38" s="49"/>
      <c r="D38" s="49"/>
      <c r="E38" s="49"/>
      <c r="F38" s="49"/>
      <c r="G38" s="49"/>
      <c r="H38" s="49"/>
      <c r="I38" s="49"/>
      <c r="L38" s="50"/>
    </row>
    <row r="40" spans="2:12" x14ac:dyDescent="0.3">
      <c r="B40" s="48"/>
      <c r="C40" s="49"/>
      <c r="D40" s="49"/>
      <c r="E40" s="49"/>
      <c r="F40" s="49"/>
      <c r="G40" s="49"/>
      <c r="H40" s="49"/>
      <c r="I40" s="49"/>
      <c r="L40" s="50"/>
    </row>
    <row r="41" spans="2:12" x14ac:dyDescent="0.3">
      <c r="B41" s="48"/>
      <c r="C41" s="49"/>
      <c r="D41" s="49"/>
      <c r="E41" s="49"/>
      <c r="F41" s="49"/>
      <c r="G41" s="49"/>
      <c r="H41" s="49"/>
      <c r="I41" s="49"/>
      <c r="L41" s="50"/>
    </row>
    <row r="42" spans="2:12" x14ac:dyDescent="0.3">
      <c r="B42" s="48"/>
      <c r="C42" s="49"/>
      <c r="D42" s="49"/>
      <c r="E42" s="49"/>
      <c r="F42" s="49"/>
      <c r="G42" s="49"/>
      <c r="H42" s="49"/>
      <c r="I42" s="49"/>
      <c r="L42" s="50"/>
    </row>
    <row r="43" spans="2:12" x14ac:dyDescent="0.3">
      <c r="B43" s="51"/>
      <c r="C43" s="49"/>
      <c r="D43" s="49"/>
      <c r="E43" s="49"/>
      <c r="F43" s="49"/>
      <c r="G43" s="49"/>
      <c r="H43" s="49"/>
      <c r="I43" s="49"/>
      <c r="L43" s="50"/>
    </row>
    <row r="44" spans="2:12" x14ac:dyDescent="0.3">
      <c r="C44" s="49"/>
      <c r="D44" s="49"/>
      <c r="E44" s="49"/>
      <c r="F44" s="49"/>
      <c r="G44" s="49"/>
      <c r="H44" s="49"/>
      <c r="I44" s="49"/>
      <c r="L44" s="50"/>
    </row>
  </sheetData>
  <mergeCells count="23">
    <mergeCell ref="A2:T2"/>
    <mergeCell ref="A3:T3"/>
    <mergeCell ref="B4:T4"/>
    <mergeCell ref="B5:E5"/>
    <mergeCell ref="G5:J5"/>
    <mergeCell ref="L5:O5"/>
    <mergeCell ref="Q5:T5"/>
    <mergeCell ref="A1:T1"/>
    <mergeCell ref="A27:P27"/>
    <mergeCell ref="B7:D7"/>
    <mergeCell ref="G7:I7"/>
    <mergeCell ref="L7:N7"/>
    <mergeCell ref="Q7:S7"/>
    <mergeCell ref="B15:T15"/>
    <mergeCell ref="B16:E16"/>
    <mergeCell ref="G16:J16"/>
    <mergeCell ref="L16:O16"/>
    <mergeCell ref="Q16:T16"/>
    <mergeCell ref="B18:E18"/>
    <mergeCell ref="G18:J18"/>
    <mergeCell ref="L18:O18"/>
    <mergeCell ref="Q18:T18"/>
    <mergeCell ref="A26:T26"/>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9"/>
  <dimension ref="A1:V42"/>
  <sheetViews>
    <sheetView zoomScaleNormal="100" workbookViewId="0">
      <selection activeCell="J24" sqref="J24"/>
    </sheetView>
  </sheetViews>
  <sheetFormatPr defaultColWidth="9" defaultRowHeight="14" x14ac:dyDescent="0.3"/>
  <cols>
    <col min="1" max="1" width="22.5" style="61" customWidth="1"/>
    <col min="2" max="2" width="10.33203125" style="61" bestFit="1" customWidth="1"/>
    <col min="3" max="21" width="9" style="61"/>
    <col min="22" max="22" width="18.08203125" style="61" bestFit="1" customWidth="1"/>
    <col min="23" max="16384" width="9" style="61"/>
  </cols>
  <sheetData>
    <row r="1" spans="1:22" ht="14.5" x14ac:dyDescent="0.35">
      <c r="A1" s="520" t="s">
        <v>265</v>
      </c>
      <c r="B1" s="520"/>
      <c r="C1" s="520"/>
      <c r="D1" s="520"/>
      <c r="E1" s="520"/>
      <c r="F1" s="520"/>
      <c r="G1" s="520"/>
      <c r="H1" s="520"/>
      <c r="I1" s="520"/>
      <c r="J1" s="520"/>
      <c r="K1" s="520"/>
      <c r="L1" s="520"/>
      <c r="M1" s="520"/>
      <c r="N1" s="520"/>
      <c r="O1" s="520"/>
      <c r="P1" s="520"/>
      <c r="Q1" s="520"/>
      <c r="R1" s="520"/>
      <c r="S1" s="520"/>
      <c r="T1" s="62"/>
    </row>
    <row r="2" spans="1:22" ht="16.5" x14ac:dyDescent="0.35">
      <c r="A2" s="610" t="s">
        <v>358</v>
      </c>
      <c r="B2" s="610"/>
      <c r="C2" s="610"/>
      <c r="D2" s="610"/>
      <c r="E2" s="610"/>
      <c r="F2" s="610"/>
      <c r="G2" s="610"/>
      <c r="H2" s="610"/>
      <c r="I2" s="610"/>
      <c r="J2" s="610"/>
      <c r="K2" s="610"/>
      <c r="L2" s="610"/>
      <c r="M2" s="610"/>
      <c r="N2" s="610"/>
      <c r="O2" s="610"/>
      <c r="P2" s="610"/>
      <c r="Q2" s="610"/>
      <c r="R2" s="610"/>
      <c r="S2" s="610"/>
      <c r="T2" s="610"/>
    </row>
    <row r="3" spans="1:22" ht="16.5" customHeight="1" x14ac:dyDescent="0.35">
      <c r="A3" s="611" t="s">
        <v>396</v>
      </c>
      <c r="B3" s="611"/>
      <c r="C3" s="611"/>
      <c r="D3" s="611"/>
      <c r="E3" s="611"/>
      <c r="F3" s="611"/>
      <c r="G3" s="611"/>
      <c r="H3" s="611"/>
      <c r="I3" s="611"/>
      <c r="J3" s="611"/>
      <c r="K3" s="611"/>
      <c r="L3" s="611"/>
      <c r="M3" s="611"/>
      <c r="N3" s="611"/>
      <c r="O3" s="611"/>
      <c r="P3" s="611"/>
      <c r="Q3" s="611"/>
      <c r="R3" s="611"/>
      <c r="S3" s="611"/>
      <c r="T3" s="611"/>
    </row>
    <row r="4" spans="1:22" ht="14.5" x14ac:dyDescent="0.35">
      <c r="A4" s="610" t="s">
        <v>258</v>
      </c>
      <c r="B4" s="610"/>
      <c r="C4" s="610"/>
      <c r="D4" s="610"/>
      <c r="E4" s="610"/>
      <c r="F4" s="610"/>
      <c r="G4" s="610"/>
      <c r="H4" s="610"/>
      <c r="I4" s="610"/>
      <c r="J4" s="610"/>
      <c r="K4" s="610"/>
      <c r="L4" s="610"/>
      <c r="M4" s="610"/>
      <c r="N4" s="610"/>
      <c r="O4" s="610"/>
      <c r="P4" s="610"/>
      <c r="Q4" s="610"/>
      <c r="R4" s="610"/>
      <c r="S4" s="610"/>
      <c r="T4" s="610"/>
    </row>
    <row r="5" spans="1:22" ht="14.5" x14ac:dyDescent="0.35">
      <c r="A5" s="62"/>
      <c r="B5" s="608" t="s">
        <v>260</v>
      </c>
      <c r="C5" s="608"/>
      <c r="D5" s="608"/>
      <c r="E5" s="608"/>
      <c r="F5" s="367"/>
      <c r="G5" s="608" t="s">
        <v>261</v>
      </c>
      <c r="H5" s="608"/>
      <c r="I5" s="608"/>
      <c r="J5" s="608"/>
      <c r="K5" s="367"/>
      <c r="L5" s="608" t="s">
        <v>262</v>
      </c>
      <c r="M5" s="608"/>
      <c r="N5" s="608"/>
      <c r="O5" s="608"/>
      <c r="P5" s="367"/>
      <c r="Q5" s="608" t="s">
        <v>263</v>
      </c>
      <c r="R5" s="608"/>
      <c r="S5" s="608"/>
      <c r="T5" s="608"/>
    </row>
    <row r="6" spans="1:22" ht="29" x14ac:dyDescent="0.35">
      <c r="A6" s="62"/>
      <c r="B6" s="368">
        <v>45291</v>
      </c>
      <c r="C6" s="368">
        <v>45657</v>
      </c>
      <c r="D6" s="369" t="s">
        <v>256</v>
      </c>
      <c r="E6" s="370" t="s">
        <v>255</v>
      </c>
      <c r="F6" s="371"/>
      <c r="G6" s="368">
        <v>45291</v>
      </c>
      <c r="H6" s="368">
        <v>45657</v>
      </c>
      <c r="I6" s="369" t="s">
        <v>256</v>
      </c>
      <c r="J6" s="370" t="s">
        <v>255</v>
      </c>
      <c r="K6" s="371"/>
      <c r="L6" s="368">
        <v>45291</v>
      </c>
      <c r="M6" s="368">
        <v>45657</v>
      </c>
      <c r="N6" s="369" t="s">
        <v>256</v>
      </c>
      <c r="O6" s="370" t="s">
        <v>255</v>
      </c>
      <c r="P6" s="371"/>
      <c r="Q6" s="368">
        <v>45291</v>
      </c>
      <c r="R6" s="368">
        <v>45657</v>
      </c>
      <c r="S6" s="369" t="s">
        <v>256</v>
      </c>
      <c r="T6" s="370" t="s">
        <v>255</v>
      </c>
    </row>
    <row r="7" spans="1:22" ht="14.5" x14ac:dyDescent="0.35">
      <c r="A7" s="62"/>
      <c r="B7" s="515" t="s">
        <v>38</v>
      </c>
      <c r="C7" s="515"/>
      <c r="D7" s="515" t="s">
        <v>39</v>
      </c>
      <c r="E7" s="515"/>
      <c r="F7" s="62"/>
      <c r="G7" s="515" t="s">
        <v>38</v>
      </c>
      <c r="H7" s="515"/>
      <c r="I7" s="515" t="s">
        <v>39</v>
      </c>
      <c r="J7" s="515"/>
      <c r="K7" s="62"/>
      <c r="L7" s="515" t="s">
        <v>38</v>
      </c>
      <c r="M7" s="515"/>
      <c r="N7" s="515" t="s">
        <v>39</v>
      </c>
      <c r="O7" s="515"/>
      <c r="P7" s="62" t="s">
        <v>246</v>
      </c>
      <c r="Q7" s="515" t="s">
        <v>38</v>
      </c>
      <c r="R7" s="515"/>
      <c r="S7" s="515" t="s">
        <v>39</v>
      </c>
      <c r="T7" s="515"/>
    </row>
    <row r="8" spans="1:22" ht="14.5" x14ac:dyDescent="0.35">
      <c r="A8" s="365" t="s">
        <v>16</v>
      </c>
      <c r="B8" s="372">
        <v>66554</v>
      </c>
      <c r="C8" s="372">
        <v>75044</v>
      </c>
      <c r="D8" s="372">
        <v>8490</v>
      </c>
      <c r="E8" s="373">
        <v>12.756558584006971</v>
      </c>
      <c r="F8" s="365"/>
      <c r="G8" s="372">
        <v>40038</v>
      </c>
      <c r="H8" s="372">
        <v>39611</v>
      </c>
      <c r="I8" s="372">
        <v>-427</v>
      </c>
      <c r="J8" s="373">
        <v>-1.0664868375043657</v>
      </c>
      <c r="K8" s="372"/>
      <c r="L8" s="372">
        <v>142404</v>
      </c>
      <c r="M8" s="372">
        <v>159390</v>
      </c>
      <c r="N8" s="372">
        <v>16986</v>
      </c>
      <c r="O8" s="373">
        <v>11.928035729333452</v>
      </c>
      <c r="P8" s="372"/>
      <c r="Q8" s="372">
        <v>248996</v>
      </c>
      <c r="R8" s="372">
        <v>274045</v>
      </c>
      <c r="S8" s="372">
        <v>25049</v>
      </c>
      <c r="T8" s="373">
        <v>10.060000963870896</v>
      </c>
    </row>
    <row r="9" spans="1:22" ht="14.5" x14ac:dyDescent="0.35">
      <c r="A9" s="365" t="s">
        <v>17</v>
      </c>
      <c r="B9" s="372">
        <v>56356</v>
      </c>
      <c r="C9" s="372">
        <v>58454</v>
      </c>
      <c r="D9" s="372">
        <v>2098</v>
      </c>
      <c r="E9" s="373">
        <v>3.7227624387820235</v>
      </c>
      <c r="F9" s="365"/>
      <c r="G9" s="372">
        <v>43245</v>
      </c>
      <c r="H9" s="372">
        <v>45322</v>
      </c>
      <c r="I9" s="372">
        <v>2077</v>
      </c>
      <c r="J9" s="373">
        <v>4.8028673835125435</v>
      </c>
      <c r="K9" s="372"/>
      <c r="L9" s="372">
        <v>120621</v>
      </c>
      <c r="M9" s="372">
        <v>137419</v>
      </c>
      <c r="N9" s="372">
        <v>16798</v>
      </c>
      <c r="O9" s="373">
        <v>13.9262649124116</v>
      </c>
      <c r="P9" s="372"/>
      <c r="Q9" s="372">
        <v>220222</v>
      </c>
      <c r="R9" s="372">
        <v>241195</v>
      </c>
      <c r="S9" s="372">
        <v>20973</v>
      </c>
      <c r="T9" s="373">
        <v>9.5235716685889713</v>
      </c>
    </row>
    <row r="10" spans="1:22" ht="14.5" x14ac:dyDescent="0.35">
      <c r="A10" s="365" t="s">
        <v>18</v>
      </c>
      <c r="B10" s="372">
        <v>34947</v>
      </c>
      <c r="C10" s="372">
        <v>39287</v>
      </c>
      <c r="D10" s="372">
        <v>4340</v>
      </c>
      <c r="E10" s="373">
        <v>12.418805619938755</v>
      </c>
      <c r="F10" s="365"/>
      <c r="G10" s="372">
        <v>12171</v>
      </c>
      <c r="H10" s="372">
        <v>13831</v>
      </c>
      <c r="I10" s="372">
        <v>1660</v>
      </c>
      <c r="J10" s="373">
        <v>13.63897789828281</v>
      </c>
      <c r="K10" s="372"/>
      <c r="L10" s="372">
        <v>36286</v>
      </c>
      <c r="M10" s="372">
        <v>40630</v>
      </c>
      <c r="N10" s="372">
        <v>4344</v>
      </c>
      <c r="O10" s="373">
        <v>11.971559279060795</v>
      </c>
      <c r="P10" s="372"/>
      <c r="Q10" s="372">
        <v>83404</v>
      </c>
      <c r="R10" s="372">
        <v>93748</v>
      </c>
      <c r="S10" s="372">
        <v>10344</v>
      </c>
      <c r="T10" s="373">
        <v>12.402282864131209</v>
      </c>
      <c r="V10" s="63"/>
    </row>
    <row r="11" spans="1:22" ht="14.5" x14ac:dyDescent="0.35">
      <c r="A11" s="365" t="s">
        <v>19</v>
      </c>
      <c r="B11" s="372">
        <v>42203</v>
      </c>
      <c r="C11" s="372">
        <v>43981</v>
      </c>
      <c r="D11" s="372">
        <v>1778</v>
      </c>
      <c r="E11" s="373">
        <v>4.2129706418974955</v>
      </c>
      <c r="F11" s="365"/>
      <c r="G11" s="372">
        <v>20053</v>
      </c>
      <c r="H11" s="372">
        <v>20255</v>
      </c>
      <c r="I11" s="372">
        <v>202</v>
      </c>
      <c r="J11" s="373">
        <v>1.0073305739789484</v>
      </c>
      <c r="K11" s="372"/>
      <c r="L11" s="372">
        <v>69230</v>
      </c>
      <c r="M11" s="372">
        <v>77481</v>
      </c>
      <c r="N11" s="372">
        <v>8251</v>
      </c>
      <c r="O11" s="373">
        <v>11.918243536039297</v>
      </c>
      <c r="P11" s="372"/>
      <c r="Q11" s="372">
        <v>131486</v>
      </c>
      <c r="R11" s="372">
        <v>141717</v>
      </c>
      <c r="S11" s="372">
        <v>10231</v>
      </c>
      <c r="T11" s="373">
        <v>7.7810565383386932</v>
      </c>
    </row>
    <row r="12" spans="1:22" ht="14.5" x14ac:dyDescent="0.35">
      <c r="A12" s="365" t="s">
        <v>186</v>
      </c>
      <c r="B12" s="372">
        <v>18093</v>
      </c>
      <c r="C12" s="372">
        <v>18160</v>
      </c>
      <c r="D12" s="372">
        <v>67</v>
      </c>
      <c r="E12" s="373">
        <v>0.37030895926601914</v>
      </c>
      <c r="F12" s="365"/>
      <c r="G12" s="372">
        <v>7442</v>
      </c>
      <c r="H12" s="372">
        <v>7342</v>
      </c>
      <c r="I12" s="372">
        <v>-100</v>
      </c>
      <c r="J12" s="373">
        <v>-1.3437248051599071</v>
      </c>
      <c r="K12" s="372"/>
      <c r="L12" s="372">
        <v>35245</v>
      </c>
      <c r="M12" s="372">
        <v>44725</v>
      </c>
      <c r="N12" s="372">
        <v>9480</v>
      </c>
      <c r="O12" s="373">
        <v>26.897432259895027</v>
      </c>
      <c r="P12" s="372"/>
      <c r="Q12" s="372">
        <v>60780</v>
      </c>
      <c r="R12" s="372">
        <v>70227</v>
      </c>
      <c r="S12" s="372">
        <v>9447</v>
      </c>
      <c r="T12" s="373">
        <v>15.542941757156958</v>
      </c>
      <c r="V12" s="64"/>
    </row>
    <row r="13" spans="1:22" ht="14.5" x14ac:dyDescent="0.35">
      <c r="A13" s="132" t="s">
        <v>93</v>
      </c>
      <c r="B13" s="372">
        <v>2904.4</v>
      </c>
      <c r="C13" s="372">
        <v>3345.4</v>
      </c>
      <c r="D13" s="372">
        <v>441</v>
      </c>
      <c r="E13" s="373">
        <v>15.183858972593312</v>
      </c>
      <c r="F13" s="132"/>
      <c r="G13" s="372">
        <v>745.6</v>
      </c>
      <c r="H13" s="372">
        <v>933.3</v>
      </c>
      <c r="I13" s="372">
        <v>187.69999999999993</v>
      </c>
      <c r="J13" s="373">
        <v>25.174356223175963</v>
      </c>
      <c r="K13" s="372"/>
      <c r="L13" s="372">
        <v>0</v>
      </c>
      <c r="M13" s="372">
        <v>0</v>
      </c>
      <c r="N13" s="372">
        <v>0</v>
      </c>
      <c r="O13" s="373">
        <v>0</v>
      </c>
      <c r="P13" s="372"/>
      <c r="Q13" s="372">
        <v>3650</v>
      </c>
      <c r="R13" s="372">
        <v>4278.7</v>
      </c>
      <c r="S13" s="372">
        <v>628.69999999999982</v>
      </c>
      <c r="T13" s="373">
        <v>17.224657534246578</v>
      </c>
      <c r="V13" s="63"/>
    </row>
    <row r="14" spans="1:22" ht="14.5" x14ac:dyDescent="0.35">
      <c r="A14" s="366" t="s">
        <v>112</v>
      </c>
      <c r="B14" s="374">
        <v>221057.4</v>
      </c>
      <c r="C14" s="374">
        <v>238271.4</v>
      </c>
      <c r="D14" s="374">
        <v>17214</v>
      </c>
      <c r="E14" s="375">
        <v>7.7871177350317122</v>
      </c>
      <c r="F14" s="366"/>
      <c r="G14" s="374">
        <v>123694.6</v>
      </c>
      <c r="H14" s="374">
        <v>127294.3</v>
      </c>
      <c r="I14" s="374">
        <v>3599.6999999999971</v>
      </c>
      <c r="J14" s="375">
        <v>2.9101512919723183</v>
      </c>
      <c r="K14" s="374"/>
      <c r="L14" s="374">
        <v>403786</v>
      </c>
      <c r="M14" s="374">
        <v>459645</v>
      </c>
      <c r="N14" s="374">
        <v>55859</v>
      </c>
      <c r="O14" s="375">
        <v>13.833812960330484</v>
      </c>
      <c r="P14" s="374"/>
      <c r="Q14" s="374">
        <v>748538</v>
      </c>
      <c r="R14" s="374">
        <v>825210.7</v>
      </c>
      <c r="S14" s="374">
        <v>76672.699999999953</v>
      </c>
      <c r="T14" s="375">
        <v>10.242993675671762</v>
      </c>
      <c r="V14" s="63"/>
    </row>
    <row r="15" spans="1:22" ht="14.5" x14ac:dyDescent="0.35">
      <c r="A15" s="610" t="s">
        <v>257</v>
      </c>
      <c r="B15" s="610"/>
      <c r="C15" s="610"/>
      <c r="D15" s="610"/>
      <c r="E15" s="610"/>
      <c r="F15" s="610"/>
      <c r="G15" s="610"/>
      <c r="H15" s="610"/>
      <c r="I15" s="610"/>
      <c r="J15" s="610"/>
      <c r="K15" s="610"/>
      <c r="L15" s="610"/>
      <c r="M15" s="610"/>
      <c r="N15" s="610"/>
      <c r="O15" s="610"/>
      <c r="P15" s="610"/>
      <c r="Q15" s="610"/>
      <c r="R15" s="610"/>
      <c r="S15" s="610"/>
      <c r="T15" s="610"/>
    </row>
    <row r="16" spans="1:22" ht="14.5" x14ac:dyDescent="0.35">
      <c r="A16" s="62"/>
      <c r="B16" s="608" t="s">
        <v>260</v>
      </c>
      <c r="C16" s="608"/>
      <c r="D16" s="608"/>
      <c r="E16" s="608"/>
      <c r="F16" s="367"/>
      <c r="G16" s="608" t="s">
        <v>261</v>
      </c>
      <c r="H16" s="608"/>
      <c r="I16" s="608"/>
      <c r="J16" s="608"/>
      <c r="K16" s="367"/>
      <c r="L16" s="608" t="s">
        <v>262</v>
      </c>
      <c r="M16" s="608"/>
      <c r="N16" s="608"/>
      <c r="O16" s="608"/>
      <c r="P16" s="367"/>
      <c r="Q16" s="608" t="s">
        <v>263</v>
      </c>
      <c r="R16" s="608"/>
      <c r="S16" s="608"/>
      <c r="T16" s="608"/>
    </row>
    <row r="17" spans="1:22" ht="29" x14ac:dyDescent="0.35">
      <c r="A17" s="62"/>
      <c r="B17" s="368">
        <v>45291</v>
      </c>
      <c r="C17" s="368">
        <v>45657</v>
      </c>
      <c r="D17" s="369" t="s">
        <v>256</v>
      </c>
      <c r="E17" s="370" t="s">
        <v>255</v>
      </c>
      <c r="F17" s="371"/>
      <c r="G17" s="368">
        <v>45291</v>
      </c>
      <c r="H17" s="368">
        <v>45657</v>
      </c>
      <c r="I17" s="369" t="s">
        <v>256</v>
      </c>
      <c r="J17" s="370" t="s">
        <v>255</v>
      </c>
      <c r="K17" s="371"/>
      <c r="L17" s="368">
        <v>45291</v>
      </c>
      <c r="M17" s="368">
        <v>45657</v>
      </c>
      <c r="N17" s="369" t="s">
        <v>256</v>
      </c>
      <c r="O17" s="370" t="s">
        <v>255</v>
      </c>
      <c r="P17" s="371"/>
      <c r="Q17" s="368">
        <v>45291</v>
      </c>
      <c r="R17" s="368">
        <v>45657</v>
      </c>
      <c r="S17" s="369" t="s">
        <v>256</v>
      </c>
      <c r="T17" s="370" t="s">
        <v>255</v>
      </c>
    </row>
    <row r="18" spans="1:22" ht="14.5" x14ac:dyDescent="0.35">
      <c r="A18" s="62"/>
      <c r="B18" s="515" t="s">
        <v>39</v>
      </c>
      <c r="C18" s="515"/>
      <c r="D18" s="515"/>
      <c r="E18" s="515"/>
      <c r="F18" s="62"/>
      <c r="G18" s="515" t="s">
        <v>39</v>
      </c>
      <c r="H18" s="515"/>
      <c r="I18" s="515"/>
      <c r="J18" s="515"/>
      <c r="K18" s="62"/>
      <c r="L18" s="515" t="s">
        <v>39</v>
      </c>
      <c r="M18" s="515"/>
      <c r="N18" s="515"/>
      <c r="O18" s="515"/>
      <c r="P18" s="62"/>
      <c r="Q18" s="515" t="s">
        <v>39</v>
      </c>
      <c r="R18" s="515"/>
      <c r="S18" s="515"/>
      <c r="T18" s="515"/>
    </row>
    <row r="19" spans="1:22" ht="14.5" x14ac:dyDescent="0.35">
      <c r="A19" s="365" t="s">
        <v>16</v>
      </c>
      <c r="B19" s="373">
        <v>2.7212645428519218</v>
      </c>
      <c r="C19" s="373">
        <v>2.5766782407407409</v>
      </c>
      <c r="D19" s="373">
        <v>-0.14458630211118084</v>
      </c>
      <c r="E19" s="373">
        <v>-5.3132027347716937</v>
      </c>
      <c r="F19" s="373"/>
      <c r="G19" s="373">
        <v>2.2491050487594122</v>
      </c>
      <c r="H19" s="373">
        <v>2.1426770859591633</v>
      </c>
      <c r="I19" s="373">
        <v>-0.10642796280024891</v>
      </c>
      <c r="J19" s="373">
        <v>-4.7320138674249002</v>
      </c>
      <c r="K19" s="373"/>
      <c r="L19" s="373">
        <v>1.4782044980160003</v>
      </c>
      <c r="M19" s="373">
        <v>1.7526757516475151</v>
      </c>
      <c r="N19" s="373">
        <v>0.27447125363151481</v>
      </c>
      <c r="O19" s="373">
        <v>18.567881101694759</v>
      </c>
      <c r="P19" s="373"/>
      <c r="Q19" s="373">
        <v>1.935947044364946</v>
      </c>
      <c r="R19" s="373">
        <v>2.0327891677399146</v>
      </c>
      <c r="S19" s="373">
        <v>9.6842123374968558E-2</v>
      </c>
      <c r="T19" s="373">
        <v>5.002312623005456</v>
      </c>
    </row>
    <row r="20" spans="1:22" ht="14.5" x14ac:dyDescent="0.35">
      <c r="A20" s="365" t="s">
        <v>17</v>
      </c>
      <c r="B20" s="373">
        <v>3.1701575628447229</v>
      </c>
      <c r="C20" s="373">
        <v>3.1362653208363374</v>
      </c>
      <c r="D20" s="373">
        <v>-3.3892242008385587E-2</v>
      </c>
      <c r="E20" s="373">
        <v>-1.0691027602417469</v>
      </c>
      <c r="F20" s="373"/>
      <c r="G20" s="373">
        <v>2.2002793227648052</v>
      </c>
      <c r="H20" s="373">
        <v>2.1918588101337888</v>
      </c>
      <c r="I20" s="373">
        <v>-8.4205126310163969E-3</v>
      </c>
      <c r="J20" s="373">
        <v>-0.38270198442057479</v>
      </c>
      <c r="K20" s="373"/>
      <c r="L20" s="373">
        <v>1.5973257362604409</v>
      </c>
      <c r="M20" s="373">
        <v>1.6575022746152932</v>
      </c>
      <c r="N20" s="373">
        <v>6.017653835485226E-2</v>
      </c>
      <c r="O20" s="373">
        <v>3.767330419137549</v>
      </c>
      <c r="P20" s="373"/>
      <c r="Q20" s="373">
        <v>2.1441788416537579</v>
      </c>
      <c r="R20" s="373">
        <v>2.1242595890747262</v>
      </c>
      <c r="S20" s="373">
        <v>-1.991925257903171E-2</v>
      </c>
      <c r="T20" s="373">
        <v>-0.92899212472726811</v>
      </c>
    </row>
    <row r="21" spans="1:22" ht="14.5" x14ac:dyDescent="0.35">
      <c r="A21" s="365" t="s">
        <v>18</v>
      </c>
      <c r="B21" s="373">
        <v>3.9906922629435715</v>
      </c>
      <c r="C21" s="373">
        <v>3.4990535575102997</v>
      </c>
      <c r="D21" s="373">
        <v>-0.49163870543327182</v>
      </c>
      <c r="E21" s="373">
        <v>-12.319634615740437</v>
      </c>
      <c r="F21" s="373"/>
      <c r="G21" s="373">
        <v>3.1634732980024465</v>
      </c>
      <c r="H21" s="373">
        <v>3.053314348995412</v>
      </c>
      <c r="I21" s="373">
        <v>-0.11015894900703449</v>
      </c>
      <c r="J21" s="373">
        <v>-3.4822152308538135</v>
      </c>
      <c r="K21" s="373"/>
      <c r="L21" s="373">
        <v>2.3133512571276627</v>
      </c>
      <c r="M21" s="373">
        <v>2.3170329809617969</v>
      </c>
      <c r="N21" s="373">
        <v>3.6817238341342318E-3</v>
      </c>
      <c r="O21" s="373">
        <v>0.15915109401525296</v>
      </c>
      <c r="P21" s="373"/>
      <c r="Q21" s="373">
        <v>3.159320180887542</v>
      </c>
      <c r="R21" s="373">
        <v>2.9052526331337414</v>
      </c>
      <c r="S21" s="373">
        <v>-0.25406754775380058</v>
      </c>
      <c r="T21" s="373">
        <v>-8.0418423333853397</v>
      </c>
    </row>
    <row r="22" spans="1:22" ht="14.5" x14ac:dyDescent="0.35">
      <c r="A22" s="365" t="s">
        <v>19</v>
      </c>
      <c r="B22" s="373">
        <v>3.6004729843866885</v>
      </c>
      <c r="C22" s="373">
        <v>3.3224555429436244</v>
      </c>
      <c r="D22" s="373">
        <v>-0.27801744144306406</v>
      </c>
      <c r="E22" s="373">
        <v>-7.7216921956830609</v>
      </c>
      <c r="F22" s="373"/>
      <c r="G22" s="373">
        <v>2.4636058230683089</v>
      </c>
      <c r="H22" s="373">
        <v>2.3695020539024148</v>
      </c>
      <c r="I22" s="373">
        <v>-9.4103769165894136E-2</v>
      </c>
      <c r="J22" s="373">
        <v>-3.8197575393247085</v>
      </c>
      <c r="K22" s="373"/>
      <c r="L22" s="373">
        <v>1.6804403489673572</v>
      </c>
      <c r="M22" s="373">
        <v>1.4967643075070802</v>
      </c>
      <c r="N22" s="373">
        <v>-0.18367604146027694</v>
      </c>
      <c r="O22" s="373">
        <v>-10.930232755548108</v>
      </c>
      <c r="P22" s="373"/>
      <c r="Q22" s="373">
        <v>2.4319647883393269</v>
      </c>
      <c r="R22" s="373">
        <v>2.195934713058127</v>
      </c>
      <c r="S22" s="373">
        <v>-0.2360300752811999</v>
      </c>
      <c r="T22" s="373">
        <v>-9.70532453483316</v>
      </c>
    </row>
    <row r="23" spans="1:22" ht="14.5" x14ac:dyDescent="0.35">
      <c r="A23" s="365" t="s">
        <v>186</v>
      </c>
      <c r="B23" s="373">
        <v>2.8227265677506073</v>
      </c>
      <c r="C23" s="373">
        <v>2.5939766981754233</v>
      </c>
      <c r="D23" s="373">
        <v>-0.22874986957518395</v>
      </c>
      <c r="E23" s="373">
        <v>-8.1038621377157227</v>
      </c>
      <c r="F23" s="373"/>
      <c r="G23" s="373">
        <v>2.4380600948866631</v>
      </c>
      <c r="H23" s="373">
        <v>2.4161802633365004</v>
      </c>
      <c r="I23" s="373">
        <v>-2.1879831550162709E-2</v>
      </c>
      <c r="J23" s="373">
        <v>-0.89742790163586106</v>
      </c>
      <c r="K23" s="373"/>
      <c r="L23" s="373">
        <v>1.3423859126984126</v>
      </c>
      <c r="M23" s="373">
        <v>1.2373819602735265</v>
      </c>
      <c r="N23" s="373">
        <v>-0.10500395242488603</v>
      </c>
      <c r="O23" s="373">
        <v>-7.8221881972681873</v>
      </c>
      <c r="P23" s="373"/>
      <c r="Q23" s="373">
        <v>1.9666480815043845</v>
      </c>
      <c r="R23" s="373">
        <v>1.7720099335095729</v>
      </c>
      <c r="S23" s="373">
        <v>-0.19463814799481161</v>
      </c>
      <c r="T23" s="373">
        <v>-9.8969485097671122</v>
      </c>
    </row>
    <row r="24" spans="1:22" ht="14.5" x14ac:dyDescent="0.35">
      <c r="A24" s="132" t="s">
        <v>93</v>
      </c>
      <c r="B24" s="373">
        <v>2.9554867505730025</v>
      </c>
      <c r="C24" s="373">
        <v>2.846305858354051</v>
      </c>
      <c r="D24" s="373">
        <v>0</v>
      </c>
      <c r="E24" s="373">
        <v>0</v>
      </c>
      <c r="F24" s="373"/>
      <c r="G24" s="373">
        <v>2.0592485549132946</v>
      </c>
      <c r="H24" s="373">
        <v>2.8247223563495893</v>
      </c>
      <c r="I24" s="373">
        <v>0</v>
      </c>
      <c r="J24" s="373"/>
      <c r="K24" s="373"/>
      <c r="L24" s="373">
        <v>0</v>
      </c>
      <c r="M24" s="373">
        <v>0</v>
      </c>
      <c r="N24" s="373">
        <v>0</v>
      </c>
      <c r="O24" s="373">
        <v>0</v>
      </c>
      <c r="P24" s="373"/>
      <c r="Q24" s="373">
        <v>2.7311367678533744</v>
      </c>
      <c r="R24" s="373">
        <v>2.8417973674920569</v>
      </c>
      <c r="S24" s="373">
        <v>0.11066059963868247</v>
      </c>
      <c r="T24" s="373">
        <v>4.0518146488013329</v>
      </c>
    </row>
    <row r="25" spans="1:22" ht="14.5" x14ac:dyDescent="0.35">
      <c r="A25" s="366" t="s">
        <v>112</v>
      </c>
      <c r="B25" s="375">
        <v>3.2121847686780045</v>
      </c>
      <c r="C25" s="375">
        <v>3.0088951189718816</v>
      </c>
      <c r="D25" s="375">
        <v>-0.20328964970612295</v>
      </c>
      <c r="E25" s="375">
        <v>-6.3287034945311742</v>
      </c>
      <c r="F25" s="375"/>
      <c r="G25" s="375">
        <v>2.3693546570559749</v>
      </c>
      <c r="H25" s="375">
        <v>2.3114297690364314</v>
      </c>
      <c r="I25" s="375">
        <v>-5.7924888019543541E-2</v>
      </c>
      <c r="J25" s="375">
        <v>-2.4447538002401736</v>
      </c>
      <c r="K25" s="375"/>
      <c r="L25" s="375">
        <v>1.6095607597500741</v>
      </c>
      <c r="M25" s="375">
        <v>1.688144451024072</v>
      </c>
      <c r="N25" s="375">
        <v>7.8583691273997891E-2</v>
      </c>
      <c r="O25" s="375">
        <v>4.8823066043309771</v>
      </c>
      <c r="P25" s="375"/>
      <c r="Q25" s="375">
        <v>2.2237886513993441</v>
      </c>
      <c r="R25" s="375">
        <v>2.170415425180118</v>
      </c>
      <c r="S25" s="375">
        <v>-5.3373226219226133E-2</v>
      </c>
      <c r="T25" s="375">
        <v>-2.4001033634936664</v>
      </c>
    </row>
    <row r="26" spans="1:22" ht="15" customHeight="1" x14ac:dyDescent="0.35">
      <c r="A26" s="612" t="s">
        <v>264</v>
      </c>
      <c r="B26" s="612"/>
      <c r="C26" s="612"/>
      <c r="D26" s="612"/>
      <c r="E26" s="612"/>
      <c r="F26" s="612"/>
      <c r="G26" s="612"/>
      <c r="H26" s="612"/>
      <c r="I26" s="612"/>
      <c r="J26" s="612"/>
      <c r="K26" s="612"/>
      <c r="L26" s="612"/>
      <c r="M26" s="612"/>
      <c r="N26" s="612"/>
      <c r="O26" s="612"/>
      <c r="P26" s="612"/>
      <c r="Q26" s="612"/>
      <c r="R26" s="612"/>
      <c r="S26" s="612"/>
      <c r="T26" s="612"/>
      <c r="U26" s="113"/>
      <c r="V26" s="113"/>
    </row>
    <row r="27" spans="1:22" ht="15" x14ac:dyDescent="0.35">
      <c r="A27" s="2" t="s">
        <v>359</v>
      </c>
      <c r="B27" s="2"/>
      <c r="C27" s="2"/>
      <c r="D27" s="2"/>
      <c r="E27" s="2"/>
      <c r="F27" s="2"/>
      <c r="G27" s="2"/>
      <c r="H27" s="2"/>
      <c r="I27" s="2"/>
      <c r="J27" s="2"/>
      <c r="K27" s="2"/>
      <c r="L27" s="2"/>
      <c r="M27" s="2"/>
      <c r="N27" s="2"/>
      <c r="O27" s="2"/>
      <c r="P27" s="2"/>
      <c r="Q27" s="2"/>
      <c r="R27" s="2"/>
      <c r="S27" s="2"/>
      <c r="T27" s="2"/>
      <c r="U27" s="112"/>
      <c r="V27" s="112"/>
    </row>
    <row r="28" spans="1:22" ht="14.5" x14ac:dyDescent="0.35">
      <c r="A28" s="122" t="s">
        <v>78</v>
      </c>
      <c r="B28" s="122"/>
      <c r="C28" s="122"/>
      <c r="D28" s="122"/>
      <c r="E28" s="122"/>
      <c r="F28" s="122"/>
      <c r="G28" s="122"/>
      <c r="H28" s="122"/>
      <c r="I28" s="122"/>
      <c r="J28" s="122"/>
      <c r="K28" s="122"/>
      <c r="L28" s="122"/>
      <c r="M28" s="122"/>
      <c r="N28" s="122"/>
      <c r="O28" s="122"/>
      <c r="P28" s="122"/>
      <c r="Q28" s="122"/>
      <c r="R28" s="122"/>
      <c r="S28" s="122"/>
      <c r="T28" s="122"/>
      <c r="U28" s="112"/>
      <c r="V28" s="112"/>
    </row>
    <row r="29" spans="1:22" x14ac:dyDescent="0.3">
      <c r="B29" s="65"/>
      <c r="C29" s="66"/>
      <c r="D29" s="66"/>
      <c r="E29" s="66"/>
      <c r="F29" s="66"/>
      <c r="G29" s="66"/>
      <c r="H29" s="66"/>
      <c r="I29" s="66"/>
      <c r="J29" s="67"/>
      <c r="L29" s="67"/>
    </row>
    <row r="30" spans="1:22" x14ac:dyDescent="0.3">
      <c r="B30" s="68"/>
      <c r="C30" s="66"/>
      <c r="D30" s="66"/>
      <c r="E30" s="66"/>
      <c r="F30" s="66"/>
      <c r="G30" s="66"/>
      <c r="H30" s="66"/>
      <c r="I30" s="66"/>
      <c r="J30" s="67"/>
      <c r="L30" s="67"/>
    </row>
    <row r="31" spans="1:22" x14ac:dyDescent="0.3">
      <c r="C31" s="67"/>
      <c r="D31" s="67"/>
      <c r="E31" s="67"/>
      <c r="F31" s="67"/>
      <c r="G31" s="67"/>
      <c r="H31" s="67"/>
      <c r="I31" s="67"/>
      <c r="J31" s="67"/>
    </row>
    <row r="32" spans="1:22" x14ac:dyDescent="0.3">
      <c r="B32" s="65"/>
      <c r="C32" s="66"/>
      <c r="D32" s="66"/>
      <c r="E32" s="66"/>
      <c r="F32" s="66"/>
      <c r="G32" s="66"/>
      <c r="H32" s="66"/>
      <c r="I32" s="66"/>
      <c r="J32" s="67"/>
      <c r="L32" s="67"/>
    </row>
    <row r="33" spans="2:12" x14ac:dyDescent="0.3">
      <c r="B33" s="65"/>
      <c r="C33" s="66"/>
      <c r="D33" s="66"/>
      <c r="E33" s="66"/>
      <c r="F33" s="66"/>
      <c r="G33" s="66"/>
      <c r="H33" s="66"/>
      <c r="I33" s="66"/>
      <c r="J33" s="67"/>
      <c r="L33" s="67"/>
    </row>
    <row r="34" spans="2:12" x14ac:dyDescent="0.3">
      <c r="B34" s="65"/>
      <c r="C34" s="66"/>
      <c r="D34" s="66"/>
      <c r="E34" s="66"/>
      <c r="F34" s="66"/>
      <c r="G34" s="66"/>
      <c r="H34" s="66"/>
      <c r="I34" s="66"/>
      <c r="J34" s="67"/>
      <c r="L34" s="67"/>
    </row>
    <row r="35" spans="2:12" x14ac:dyDescent="0.3">
      <c r="B35" s="65"/>
      <c r="C35" s="66"/>
      <c r="D35" s="66"/>
      <c r="E35" s="66"/>
      <c r="F35" s="66"/>
      <c r="G35" s="66"/>
      <c r="H35" s="66"/>
      <c r="I35" s="66"/>
      <c r="J35" s="67"/>
      <c r="L35" s="67"/>
    </row>
    <row r="36" spans="2:12" x14ac:dyDescent="0.3">
      <c r="B36" s="68"/>
      <c r="C36" s="66"/>
      <c r="D36" s="66"/>
      <c r="E36" s="66"/>
      <c r="F36" s="66"/>
      <c r="G36" s="66"/>
      <c r="H36" s="66"/>
      <c r="I36" s="66"/>
      <c r="L36" s="67"/>
    </row>
    <row r="38" spans="2:12" x14ac:dyDescent="0.3">
      <c r="B38" s="65"/>
      <c r="C38" s="66"/>
      <c r="D38" s="66"/>
      <c r="E38" s="66"/>
      <c r="F38" s="66"/>
      <c r="G38" s="66"/>
      <c r="H38" s="66"/>
      <c r="I38" s="66"/>
      <c r="L38" s="67"/>
    </row>
    <row r="39" spans="2:12" x14ac:dyDescent="0.3">
      <c r="B39" s="65"/>
      <c r="C39" s="66"/>
      <c r="D39" s="66"/>
      <c r="E39" s="66"/>
      <c r="F39" s="66"/>
      <c r="G39" s="66"/>
      <c r="H39" s="66"/>
      <c r="I39" s="66"/>
      <c r="L39" s="67"/>
    </row>
    <row r="40" spans="2:12" x14ac:dyDescent="0.3">
      <c r="B40" s="65"/>
      <c r="C40" s="66"/>
      <c r="D40" s="66"/>
      <c r="E40" s="66"/>
      <c r="F40" s="66"/>
      <c r="G40" s="66"/>
      <c r="H40" s="66"/>
      <c r="I40" s="66"/>
      <c r="L40" s="67"/>
    </row>
    <row r="41" spans="2:12" x14ac:dyDescent="0.3">
      <c r="B41" s="68"/>
      <c r="C41" s="66"/>
      <c r="D41" s="66"/>
      <c r="E41" s="66"/>
      <c r="F41" s="66"/>
      <c r="G41" s="66"/>
      <c r="H41" s="66"/>
      <c r="I41" s="66"/>
      <c r="L41" s="67"/>
    </row>
    <row r="42" spans="2:12" x14ac:dyDescent="0.3">
      <c r="C42" s="66"/>
      <c r="D42" s="66"/>
      <c r="E42" s="66"/>
      <c r="F42" s="66"/>
      <c r="G42" s="66"/>
      <c r="H42" s="66"/>
      <c r="I42" s="66"/>
      <c r="L42" s="67"/>
    </row>
  </sheetData>
  <mergeCells count="26">
    <mergeCell ref="B18:E18"/>
    <mergeCell ref="G18:J18"/>
    <mergeCell ref="L18:O18"/>
    <mergeCell ref="Q18:T18"/>
    <mergeCell ref="A2:T2"/>
    <mergeCell ref="A3:T3"/>
    <mergeCell ref="B5:E5"/>
    <mergeCell ref="G5:J5"/>
    <mergeCell ref="L5:O5"/>
    <mergeCell ref="Q5:T5"/>
    <mergeCell ref="A1:S1"/>
    <mergeCell ref="A26:T26"/>
    <mergeCell ref="A15:T15"/>
    <mergeCell ref="A4:T4"/>
    <mergeCell ref="B7:C7"/>
    <mergeCell ref="D7:E7"/>
    <mergeCell ref="G7:H7"/>
    <mergeCell ref="I7:J7"/>
    <mergeCell ref="L7:M7"/>
    <mergeCell ref="N7:O7"/>
    <mergeCell ref="Q7:R7"/>
    <mergeCell ref="S7:T7"/>
    <mergeCell ref="B16:E16"/>
    <mergeCell ref="G16:J16"/>
    <mergeCell ref="L16:O16"/>
    <mergeCell ref="Q16:T1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dimension ref="A1:X26"/>
  <sheetViews>
    <sheetView zoomScaleNormal="100" workbookViewId="0">
      <selection activeCell="J24" sqref="J24"/>
    </sheetView>
  </sheetViews>
  <sheetFormatPr defaultRowHeight="14" x14ac:dyDescent="0.3"/>
  <cols>
    <col min="1" max="1" width="19.83203125" customWidth="1"/>
    <col min="2" max="2" width="10.58203125" bestFit="1" customWidth="1"/>
    <col min="3" max="3" width="10.33203125" bestFit="1" customWidth="1"/>
    <col min="4" max="4" width="9.08203125" bestFit="1" customWidth="1"/>
    <col min="5" max="5" width="2" customWidth="1"/>
    <col min="6" max="8" width="11" bestFit="1" customWidth="1"/>
    <col min="9" max="9" width="9.58203125" bestFit="1" customWidth="1"/>
    <col min="10" max="10" width="2" customWidth="1"/>
    <col min="11" max="13" width="9.08203125" bestFit="1" customWidth="1"/>
    <col min="14" max="14" width="2" customWidth="1"/>
    <col min="15" max="15" width="9.08203125" bestFit="1" customWidth="1"/>
    <col min="16" max="16" width="15.33203125" bestFit="1" customWidth="1"/>
    <col min="17" max="17" width="9.08203125" bestFit="1" customWidth="1"/>
  </cols>
  <sheetData>
    <row r="1" spans="1:24" ht="14.5" x14ac:dyDescent="0.35">
      <c r="A1" s="70" t="s">
        <v>29</v>
      </c>
      <c r="B1" s="132"/>
      <c r="C1" s="132"/>
      <c r="D1" s="132"/>
      <c r="E1" s="132"/>
      <c r="F1" s="132"/>
      <c r="G1" s="132"/>
      <c r="H1" s="132"/>
      <c r="I1" s="132"/>
      <c r="J1" s="132"/>
      <c r="K1" s="132"/>
      <c r="L1" s="132"/>
      <c r="M1" s="132"/>
      <c r="N1" s="132"/>
      <c r="O1" s="132"/>
      <c r="P1" s="132"/>
      <c r="Q1" s="132"/>
    </row>
    <row r="2" spans="1:24" ht="16.149999999999999" customHeight="1" x14ac:dyDescent="0.35">
      <c r="A2" s="510" t="s">
        <v>364</v>
      </c>
      <c r="B2" s="510"/>
      <c r="C2" s="510"/>
      <c r="D2" s="510"/>
      <c r="E2" s="510"/>
      <c r="F2" s="510"/>
      <c r="G2" s="510"/>
      <c r="H2" s="510"/>
      <c r="I2" s="510"/>
      <c r="J2" s="510"/>
      <c r="K2" s="510"/>
      <c r="L2" s="510"/>
      <c r="M2" s="510"/>
      <c r="N2" s="510"/>
      <c r="O2" s="510"/>
      <c r="P2" s="510"/>
      <c r="Q2" s="510"/>
    </row>
    <row r="3" spans="1:24" ht="14.5" x14ac:dyDescent="0.35">
      <c r="A3" s="119"/>
      <c r="B3" s="511" t="s">
        <v>26</v>
      </c>
      <c r="C3" s="511"/>
      <c r="D3" s="511"/>
      <c r="E3" s="511"/>
      <c r="F3" s="511"/>
      <c r="G3" s="511"/>
      <c r="H3" s="511"/>
      <c r="I3" s="511"/>
      <c r="J3" s="1"/>
      <c r="K3" s="511" t="s">
        <v>27</v>
      </c>
      <c r="L3" s="511"/>
      <c r="M3" s="511"/>
      <c r="N3" s="119"/>
      <c r="O3" s="511" t="s">
        <v>28</v>
      </c>
      <c r="P3" s="511"/>
      <c r="Q3" s="511"/>
    </row>
    <row r="4" spans="1:24" ht="74.5" x14ac:dyDescent="0.35">
      <c r="A4" s="119" t="s">
        <v>40</v>
      </c>
      <c r="B4" s="130" t="s">
        <v>24</v>
      </c>
      <c r="C4" s="130" t="s">
        <v>25</v>
      </c>
      <c r="D4" s="131" t="s">
        <v>305</v>
      </c>
      <c r="E4" s="116"/>
      <c r="F4" s="130" t="s">
        <v>30</v>
      </c>
      <c r="G4" s="130" t="s">
        <v>31</v>
      </c>
      <c r="H4" s="130" t="s">
        <v>32</v>
      </c>
      <c r="I4" s="130" t="s">
        <v>33</v>
      </c>
      <c r="J4" s="116"/>
      <c r="K4" s="130" t="s">
        <v>306</v>
      </c>
      <c r="L4" s="130" t="s">
        <v>307</v>
      </c>
      <c r="M4" s="130" t="s">
        <v>34</v>
      </c>
      <c r="N4" s="116"/>
      <c r="O4" s="130" t="s">
        <v>35</v>
      </c>
      <c r="P4" s="130" t="s">
        <v>36</v>
      </c>
      <c r="Q4" s="130" t="s">
        <v>37</v>
      </c>
    </row>
    <row r="5" spans="1:24" ht="14.5" x14ac:dyDescent="0.35">
      <c r="A5" s="119"/>
      <c r="B5" s="512" t="s">
        <v>39</v>
      </c>
      <c r="C5" s="512"/>
      <c r="D5" s="2"/>
      <c r="E5" s="119"/>
      <c r="F5" s="513" t="s">
        <v>38</v>
      </c>
      <c r="G5" s="513"/>
      <c r="H5" s="513"/>
      <c r="I5" s="513"/>
      <c r="J5" s="119"/>
      <c r="K5" s="513" t="s">
        <v>39</v>
      </c>
      <c r="L5" s="513"/>
      <c r="M5" s="513"/>
      <c r="N5" s="119"/>
      <c r="O5" s="513" t="s">
        <v>38</v>
      </c>
      <c r="P5" s="513"/>
      <c r="Q5" s="119" t="s">
        <v>39</v>
      </c>
    </row>
    <row r="6" spans="1:24" ht="14.5" x14ac:dyDescent="0.35">
      <c r="A6" s="72" t="s">
        <v>16</v>
      </c>
      <c r="B6" s="3">
        <v>29.099543724328637</v>
      </c>
      <c r="C6" s="3">
        <v>27.082278984031795</v>
      </c>
      <c r="D6" s="4">
        <v>203</v>
      </c>
      <c r="E6" s="5"/>
      <c r="F6" s="4">
        <v>785551</v>
      </c>
      <c r="G6" s="4">
        <v>462406</v>
      </c>
      <c r="H6" s="4">
        <v>618301</v>
      </c>
      <c r="I6" s="4">
        <v>61663</v>
      </c>
      <c r="J6" s="5"/>
      <c r="K6" s="3" t="s">
        <v>362</v>
      </c>
      <c r="L6" s="3">
        <v>18.59</v>
      </c>
      <c r="M6" s="5">
        <v>81.400000000000006</v>
      </c>
      <c r="N6" s="5"/>
      <c r="O6" s="6">
        <v>2569</v>
      </c>
      <c r="P6" s="6">
        <v>2568.7430999999997</v>
      </c>
      <c r="Q6" s="7">
        <v>26.219636660542967</v>
      </c>
    </row>
    <row r="7" spans="1:24" ht="14.5" x14ac:dyDescent="0.35">
      <c r="A7" s="72" t="s">
        <v>17</v>
      </c>
      <c r="B7" s="3">
        <v>26.702571184327883</v>
      </c>
      <c r="C7" s="3">
        <v>26.373428271576209</v>
      </c>
      <c r="D7" s="4">
        <v>225</v>
      </c>
      <c r="E7" s="5"/>
      <c r="F7" s="4">
        <v>720844</v>
      </c>
      <c r="G7" s="4">
        <v>450303</v>
      </c>
      <c r="H7" s="4">
        <v>574285</v>
      </c>
      <c r="I7" s="4">
        <v>58150</v>
      </c>
      <c r="J7" s="5"/>
      <c r="K7" s="3">
        <v>0.02</v>
      </c>
      <c r="L7" s="3">
        <v>25.89</v>
      </c>
      <c r="M7" s="5">
        <v>74.09</v>
      </c>
      <c r="N7" s="5"/>
      <c r="O7" s="6">
        <v>2284</v>
      </c>
      <c r="P7" s="6">
        <v>2283.5432000000001</v>
      </c>
      <c r="Q7" s="7">
        <v>29.914865749836277</v>
      </c>
    </row>
    <row r="8" spans="1:24" ht="14.5" x14ac:dyDescent="0.35">
      <c r="A8" s="72" t="s">
        <v>18</v>
      </c>
      <c r="B8" s="3">
        <v>17.989907355364746</v>
      </c>
      <c r="C8" s="3">
        <v>21.20718746392566</v>
      </c>
      <c r="D8" s="4">
        <v>150</v>
      </c>
      <c r="E8" s="5"/>
      <c r="F8" s="4">
        <v>485643</v>
      </c>
      <c r="G8" s="4">
        <v>362094</v>
      </c>
      <c r="H8" s="4">
        <v>393383</v>
      </c>
      <c r="I8" s="4">
        <v>32729</v>
      </c>
      <c r="J8" s="5"/>
      <c r="K8" s="3">
        <v>41.32</v>
      </c>
      <c r="L8" s="3">
        <v>10.24</v>
      </c>
      <c r="M8" s="5">
        <v>48.44</v>
      </c>
      <c r="N8" s="5"/>
      <c r="O8" s="6">
        <v>1869</v>
      </c>
      <c r="P8" s="6">
        <v>1096.7292</v>
      </c>
      <c r="Q8" s="7">
        <v>34.262144821264897</v>
      </c>
    </row>
    <row r="9" spans="1:24" ht="14.5" x14ac:dyDescent="0.35">
      <c r="A9" s="72" t="s">
        <v>19</v>
      </c>
      <c r="B9" s="3">
        <v>16.170961296489246</v>
      </c>
      <c r="C9" s="3">
        <v>16.744526232308235</v>
      </c>
      <c r="D9" s="4">
        <v>186</v>
      </c>
      <c r="E9" s="5"/>
      <c r="F9" s="4">
        <v>436540</v>
      </c>
      <c r="G9" s="4">
        <v>285898</v>
      </c>
      <c r="H9" s="4">
        <v>331999</v>
      </c>
      <c r="I9" s="4">
        <v>33085</v>
      </c>
      <c r="J9" s="5"/>
      <c r="K9" s="3">
        <v>0</v>
      </c>
      <c r="L9" s="3">
        <v>32.67</v>
      </c>
      <c r="M9" s="5">
        <v>67.33</v>
      </c>
      <c r="N9" s="5"/>
      <c r="O9" s="6">
        <v>1153</v>
      </c>
      <c r="P9" s="6">
        <v>1153</v>
      </c>
      <c r="Q9" s="7">
        <v>26.932959588881101</v>
      </c>
    </row>
    <row r="10" spans="1:24" ht="14.5" x14ac:dyDescent="0.35">
      <c r="A10" s="72" t="s">
        <v>20</v>
      </c>
      <c r="B10" s="3">
        <v>9.2076388251689565</v>
      </c>
      <c r="C10" s="3">
        <v>7.6753603129227699</v>
      </c>
      <c r="D10" s="4">
        <v>181</v>
      </c>
      <c r="E10" s="5"/>
      <c r="F10" s="4">
        <v>248563</v>
      </c>
      <c r="G10" s="4">
        <v>131050</v>
      </c>
      <c r="H10" s="4">
        <v>214755</v>
      </c>
      <c r="I10" s="4">
        <v>14084</v>
      </c>
      <c r="J10" s="5"/>
      <c r="K10" s="3">
        <v>48.36</v>
      </c>
      <c r="L10" s="3">
        <v>5.13</v>
      </c>
      <c r="M10" s="5">
        <v>46.51</v>
      </c>
      <c r="N10" s="5"/>
      <c r="O10" s="6">
        <v>989</v>
      </c>
      <c r="P10" s="6">
        <v>510.71959999999996</v>
      </c>
      <c r="Q10" s="7">
        <v>41.712357654997888</v>
      </c>
    </row>
    <row r="11" spans="1:24" ht="14.5" x14ac:dyDescent="0.35">
      <c r="A11" s="72" t="s">
        <v>21</v>
      </c>
      <c r="B11" s="3">
        <v>0.82937761432053569</v>
      </c>
      <c r="C11" s="3">
        <v>0.91721873523532738</v>
      </c>
      <c r="D11" s="4">
        <v>24</v>
      </c>
      <c r="E11" s="5"/>
      <c r="F11" s="4">
        <v>22389.3</v>
      </c>
      <c r="G11" s="4">
        <v>15660.7</v>
      </c>
      <c r="H11" s="4">
        <v>17786.400000000001</v>
      </c>
      <c r="I11" s="4">
        <v>1496.1</v>
      </c>
      <c r="J11" s="5"/>
      <c r="K11" s="3">
        <v>86.66</v>
      </c>
      <c r="L11" s="3">
        <v>0</v>
      </c>
      <c r="M11" s="5">
        <v>13.34</v>
      </c>
      <c r="N11" s="5"/>
      <c r="O11" s="6">
        <v>38.5</v>
      </c>
      <c r="P11" s="6">
        <v>5.1359000000000021</v>
      </c>
      <c r="Q11" s="7">
        <v>24.902975420439848</v>
      </c>
    </row>
    <row r="12" spans="1:24" s="12" customFormat="1" ht="14.5" x14ac:dyDescent="0.35">
      <c r="A12" s="72" t="s">
        <v>22</v>
      </c>
      <c r="B12" s="8">
        <v>100</v>
      </c>
      <c r="C12" s="8">
        <v>100</v>
      </c>
      <c r="D12" s="8">
        <v>969</v>
      </c>
      <c r="E12" s="9"/>
      <c r="F12" s="8">
        <v>2699530.3</v>
      </c>
      <c r="G12" s="8">
        <v>1707411.7</v>
      </c>
      <c r="H12" s="8">
        <v>2150509.4</v>
      </c>
      <c r="I12" s="8">
        <v>201207.1</v>
      </c>
      <c r="J12" s="9"/>
      <c r="K12" s="10"/>
      <c r="L12" s="10"/>
      <c r="M12" s="9"/>
      <c r="N12" s="9"/>
      <c r="O12" s="8">
        <v>8902.5</v>
      </c>
      <c r="P12" s="133">
        <v>7617.8710000000001</v>
      </c>
      <c r="Q12" s="11">
        <v>30.253090164981206</v>
      </c>
    </row>
    <row r="13" spans="1:24" ht="15" x14ac:dyDescent="0.35">
      <c r="A13" s="14" t="s">
        <v>308</v>
      </c>
      <c r="B13" s="119"/>
      <c r="C13" s="119"/>
      <c r="D13" s="119"/>
      <c r="E13" s="119"/>
      <c r="F13" s="119"/>
      <c r="G13" s="119"/>
      <c r="H13" s="119"/>
      <c r="I13" s="119"/>
      <c r="J13" s="119"/>
      <c r="K13" s="119"/>
      <c r="L13" s="119"/>
      <c r="M13" s="119"/>
      <c r="N13" s="119"/>
      <c r="O13" s="119"/>
      <c r="P13" s="119"/>
      <c r="Q13" s="14"/>
      <c r="R13" s="71"/>
      <c r="S13" s="71"/>
      <c r="T13" s="71"/>
      <c r="U13" s="71"/>
      <c r="V13" s="71"/>
      <c r="W13" s="71"/>
      <c r="X13" s="71"/>
    </row>
    <row r="14" spans="1:24" ht="15" x14ac:dyDescent="0.35">
      <c r="A14" s="118" t="s">
        <v>275</v>
      </c>
      <c r="B14" s="119"/>
      <c r="C14" s="119"/>
      <c r="D14" s="119"/>
      <c r="E14" s="119"/>
      <c r="F14" s="119"/>
      <c r="G14" s="119"/>
      <c r="H14" s="119"/>
      <c r="I14" s="119"/>
      <c r="J14" s="119"/>
      <c r="K14" s="119"/>
      <c r="L14" s="119"/>
      <c r="M14" s="119"/>
      <c r="N14" s="119"/>
      <c r="O14" s="119"/>
      <c r="P14" s="119"/>
      <c r="Q14" s="14"/>
      <c r="R14" s="71"/>
      <c r="S14" s="71"/>
      <c r="T14" s="71"/>
      <c r="U14" s="71"/>
      <c r="V14" s="71"/>
      <c r="W14" s="71"/>
      <c r="X14" s="71"/>
    </row>
    <row r="15" spans="1:24" ht="26.5" customHeight="1" x14ac:dyDescent="0.35">
      <c r="A15" s="504" t="s">
        <v>363</v>
      </c>
      <c r="B15" s="504"/>
      <c r="C15" s="504"/>
      <c r="D15" s="504"/>
      <c r="E15" s="504"/>
      <c r="F15" s="504"/>
      <c r="G15" s="504"/>
      <c r="H15" s="504"/>
      <c r="I15" s="504"/>
      <c r="J15" s="504"/>
      <c r="K15" s="504"/>
      <c r="L15" s="504"/>
      <c r="M15" s="504"/>
      <c r="N15" s="504"/>
      <c r="O15" s="504"/>
      <c r="P15" s="504"/>
      <c r="Q15" s="504"/>
      <c r="R15" s="71"/>
      <c r="S15" s="71"/>
      <c r="T15" s="71"/>
      <c r="U15" s="71"/>
      <c r="V15" s="71"/>
      <c r="W15" s="71"/>
      <c r="X15" s="71"/>
    </row>
    <row r="16" spans="1:24" ht="28.9" customHeight="1" x14ac:dyDescent="0.35">
      <c r="A16" s="504" t="s">
        <v>309</v>
      </c>
      <c r="B16" s="504"/>
      <c r="C16" s="504"/>
      <c r="D16" s="504"/>
      <c r="E16" s="504"/>
      <c r="F16" s="504"/>
      <c r="G16" s="504"/>
      <c r="H16" s="504"/>
      <c r="I16" s="504"/>
      <c r="J16" s="504"/>
      <c r="K16" s="504"/>
      <c r="L16" s="504"/>
      <c r="M16" s="504"/>
      <c r="N16" s="504"/>
      <c r="O16" s="504"/>
      <c r="P16" s="504"/>
      <c r="Q16" s="504"/>
      <c r="R16" s="71"/>
      <c r="S16" s="71"/>
      <c r="T16" s="71"/>
      <c r="U16" s="71"/>
      <c r="V16" s="71"/>
      <c r="W16" s="71"/>
      <c r="X16" s="71"/>
    </row>
    <row r="17" spans="1:24" ht="29.5" customHeight="1" x14ac:dyDescent="0.35">
      <c r="A17" s="504" t="s">
        <v>310</v>
      </c>
      <c r="B17" s="504"/>
      <c r="C17" s="504"/>
      <c r="D17" s="504"/>
      <c r="E17" s="504"/>
      <c r="F17" s="504"/>
      <c r="G17" s="504"/>
      <c r="H17" s="504"/>
      <c r="I17" s="504"/>
      <c r="J17" s="504"/>
      <c r="K17" s="504"/>
      <c r="L17" s="504"/>
      <c r="M17" s="504"/>
      <c r="N17" s="504"/>
      <c r="O17" s="504"/>
      <c r="P17" s="504"/>
      <c r="Q17" s="504"/>
      <c r="R17" s="71"/>
      <c r="S17" s="71"/>
      <c r="T17" s="71"/>
      <c r="U17" s="71"/>
      <c r="V17" s="71"/>
      <c r="W17" s="71"/>
      <c r="X17" s="71"/>
    </row>
    <row r="18" spans="1:24" ht="14.5" x14ac:dyDescent="0.35">
      <c r="A18" s="504" t="s">
        <v>23</v>
      </c>
      <c r="B18" s="504"/>
      <c r="C18" s="504"/>
      <c r="D18" s="504"/>
      <c r="E18" s="504"/>
      <c r="F18" s="504"/>
      <c r="G18" s="504"/>
      <c r="H18" s="504"/>
      <c r="I18" s="504"/>
      <c r="J18" s="504"/>
      <c r="K18" s="504"/>
      <c r="L18" s="504"/>
      <c r="M18" s="504"/>
      <c r="N18" s="504"/>
      <c r="O18" s="504"/>
      <c r="P18" s="504"/>
      <c r="Q18" s="504"/>
      <c r="R18" s="71"/>
      <c r="S18" s="71"/>
      <c r="T18" s="71"/>
      <c r="U18" s="71"/>
      <c r="V18" s="71"/>
      <c r="W18" s="71"/>
      <c r="X18" s="71"/>
    </row>
    <row r="20" spans="1:24" ht="14.5" x14ac:dyDescent="0.35">
      <c r="Q20" s="16"/>
    </row>
    <row r="21" spans="1:24" ht="14.5" x14ac:dyDescent="0.35">
      <c r="Q21" s="16"/>
    </row>
    <row r="22" spans="1:24" ht="14.5" x14ac:dyDescent="0.35">
      <c r="Q22" s="16"/>
    </row>
    <row r="23" spans="1:24" ht="14.5" x14ac:dyDescent="0.35">
      <c r="Q23" s="16"/>
    </row>
    <row r="24" spans="1:24" ht="14.5" x14ac:dyDescent="0.35">
      <c r="Q24" s="16"/>
    </row>
    <row r="25" spans="1:24" ht="14.5" x14ac:dyDescent="0.35">
      <c r="Q25" s="16"/>
    </row>
    <row r="26" spans="1:24" x14ac:dyDescent="0.3">
      <c r="H26" s="13"/>
    </row>
  </sheetData>
  <mergeCells count="12">
    <mergeCell ref="A15:Q15"/>
    <mergeCell ref="A16:Q16"/>
    <mergeCell ref="A17:Q17"/>
    <mergeCell ref="A18:Q18"/>
    <mergeCell ref="A2:Q2"/>
    <mergeCell ref="B3:I3"/>
    <mergeCell ref="K3:M3"/>
    <mergeCell ref="O3:Q3"/>
    <mergeCell ref="B5:C5"/>
    <mergeCell ref="F5:I5"/>
    <mergeCell ref="K5:M5"/>
    <mergeCell ref="O5:P5"/>
  </mergeCells>
  <pageMargins left="0.7" right="0.7" top="0.75" bottom="0.75" header="0.3" footer="0.3"/>
  <pageSetup paperSize="9" orientation="portrait" horizontalDpi="204" verticalDpi="1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J24" sqref="J24"/>
    </sheetView>
  </sheetViews>
  <sheetFormatPr defaultRowHeight="14" x14ac:dyDescent="0.3"/>
  <cols>
    <col min="1" max="1" width="38.08203125" customWidth="1"/>
    <col min="2" max="5" width="14.75" customWidth="1"/>
  </cols>
  <sheetData>
    <row r="1" spans="1:13" ht="14.5" x14ac:dyDescent="0.3">
      <c r="A1" s="614" t="s">
        <v>404</v>
      </c>
      <c r="B1" s="614"/>
      <c r="C1" s="614"/>
      <c r="D1" s="614"/>
      <c r="E1" s="614"/>
    </row>
    <row r="2" spans="1:13" ht="14.5" x14ac:dyDescent="0.35">
      <c r="A2" s="615" t="s">
        <v>405</v>
      </c>
      <c r="B2" s="615"/>
      <c r="C2" s="615"/>
      <c r="D2" s="615"/>
      <c r="E2" s="615"/>
    </row>
    <row r="3" spans="1:13" ht="14.5" x14ac:dyDescent="0.3">
      <c r="A3" s="616" t="s">
        <v>406</v>
      </c>
      <c r="B3" s="617" t="s">
        <v>407</v>
      </c>
      <c r="C3" s="618"/>
      <c r="D3" s="618"/>
      <c r="E3" s="619"/>
    </row>
    <row r="4" spans="1:13" ht="14.5" x14ac:dyDescent="0.3">
      <c r="A4" s="616"/>
      <c r="B4" s="620">
        <v>45657</v>
      </c>
      <c r="C4" s="621"/>
      <c r="D4" s="621">
        <v>45291</v>
      </c>
      <c r="E4" s="622"/>
    </row>
    <row r="5" spans="1:13" ht="14.5" x14ac:dyDescent="0.3">
      <c r="A5" s="616"/>
      <c r="B5" s="417" t="s">
        <v>284</v>
      </c>
      <c r="C5" s="418" t="s">
        <v>98</v>
      </c>
      <c r="D5" s="417" t="s">
        <v>284</v>
      </c>
      <c r="E5" s="418" t="s">
        <v>98</v>
      </c>
    </row>
    <row r="6" spans="1:13" ht="14.25" customHeight="1" x14ac:dyDescent="0.35">
      <c r="A6" s="489" t="s">
        <v>408</v>
      </c>
      <c r="B6" s="419">
        <v>98235.482999999993</v>
      </c>
      <c r="C6" s="420">
        <v>0.30369738174263416</v>
      </c>
      <c r="D6" s="421">
        <v>101100.045</v>
      </c>
      <c r="E6" s="422">
        <v>0.33980059279951569</v>
      </c>
    </row>
    <row r="7" spans="1:13" ht="29" x14ac:dyDescent="0.35">
      <c r="A7" s="490" t="s">
        <v>409</v>
      </c>
      <c r="B7" s="419">
        <v>50331.900999999998</v>
      </c>
      <c r="C7" s="423">
        <v>0.15560229445636736</v>
      </c>
      <c r="D7" s="421">
        <v>38438.19</v>
      </c>
      <c r="E7" s="422">
        <v>0.12919202704746982</v>
      </c>
    </row>
    <row r="8" spans="1:13" ht="29" x14ac:dyDescent="0.35">
      <c r="A8" s="490" t="s">
        <v>410</v>
      </c>
      <c r="B8" s="419">
        <v>20659.918000000001</v>
      </c>
      <c r="C8" s="423">
        <v>6.3870638307112704E-2</v>
      </c>
      <c r="D8" s="421">
        <v>15025.49</v>
      </c>
      <c r="E8" s="422">
        <v>5.0501168511875486E-2</v>
      </c>
    </row>
    <row r="9" spans="1:13" ht="14.5" x14ac:dyDescent="0.35">
      <c r="A9" s="490" t="s">
        <v>411</v>
      </c>
      <c r="B9" s="419">
        <v>102087.26</v>
      </c>
      <c r="C9" s="423">
        <v>0.31560524389420008</v>
      </c>
      <c r="D9" s="421">
        <v>95620.273000000001</v>
      </c>
      <c r="E9" s="422">
        <v>0.32138289799031766</v>
      </c>
    </row>
    <row r="10" spans="1:13" ht="14.5" x14ac:dyDescent="0.35">
      <c r="A10" s="490" t="s">
        <v>412</v>
      </c>
      <c r="B10" s="419">
        <v>15777.079</v>
      </c>
      <c r="C10" s="423">
        <v>4.877522293901377E-2</v>
      </c>
      <c r="D10" s="421">
        <v>12182.6</v>
      </c>
      <c r="E10" s="422">
        <v>4.0946121258792517E-2</v>
      </c>
    </row>
    <row r="11" spans="1:13" ht="29" x14ac:dyDescent="0.35">
      <c r="A11" s="490" t="s">
        <v>413</v>
      </c>
      <c r="B11" s="424">
        <v>36373.39</v>
      </c>
      <c r="C11" s="423">
        <v>0.11244921866067185</v>
      </c>
      <c r="D11" s="421">
        <v>35160.972999999998</v>
      </c>
      <c r="E11" s="422">
        <v>0.11817719239202876</v>
      </c>
    </row>
    <row r="12" spans="1:13" ht="14.5" x14ac:dyDescent="0.35">
      <c r="A12" s="490" t="s">
        <v>414</v>
      </c>
      <c r="B12" s="419">
        <v>323465.03100000002</v>
      </c>
      <c r="C12" s="423">
        <v>1</v>
      </c>
      <c r="D12" s="421">
        <v>297527.571</v>
      </c>
      <c r="E12" s="422">
        <v>1</v>
      </c>
    </row>
    <row r="13" spans="1:13" ht="14.5" x14ac:dyDescent="0.35">
      <c r="A13" s="490" t="s">
        <v>415</v>
      </c>
      <c r="B13" s="425">
        <v>544649</v>
      </c>
      <c r="C13" s="426"/>
      <c r="D13" s="427">
        <v>488705</v>
      </c>
      <c r="E13" s="428"/>
    </row>
    <row r="14" spans="1:13" ht="6" customHeight="1" x14ac:dyDescent="0.3">
      <c r="B14" s="429"/>
      <c r="C14" s="417"/>
      <c r="D14" s="430"/>
      <c r="E14" s="430"/>
    </row>
    <row r="15" spans="1:13" ht="14.5" customHeight="1" x14ac:dyDescent="0.35">
      <c r="A15" s="613" t="s">
        <v>416</v>
      </c>
      <c r="B15" s="613"/>
      <c r="C15" s="613"/>
      <c r="D15" s="613"/>
      <c r="E15" s="613"/>
      <c r="F15" s="431"/>
      <c r="G15" s="431"/>
      <c r="H15" s="431"/>
      <c r="I15" s="431"/>
      <c r="J15" s="431"/>
      <c r="K15" s="431"/>
      <c r="L15" s="431"/>
      <c r="M15" s="431"/>
    </row>
    <row r="16" spans="1:13" ht="3.65" customHeight="1" x14ac:dyDescent="0.35">
      <c r="A16" s="613"/>
      <c r="B16" s="613"/>
      <c r="C16" s="613"/>
      <c r="D16" s="613"/>
      <c r="E16" s="613"/>
      <c r="F16" s="431"/>
      <c r="G16" s="431"/>
      <c r="H16" s="431"/>
      <c r="I16" s="431"/>
      <c r="J16" s="431"/>
      <c r="K16" s="431"/>
      <c r="L16" s="431"/>
      <c r="M16" s="431"/>
    </row>
  </sheetData>
  <mergeCells count="7">
    <mergeCell ref="A15:E16"/>
    <mergeCell ref="A1:E1"/>
    <mergeCell ref="A2:E2"/>
    <mergeCell ref="A3:A5"/>
    <mergeCell ref="B3:E3"/>
    <mergeCell ref="B4:C4"/>
    <mergeCell ref="D4:E4"/>
  </mergeCells>
  <pageMargins left="0.7" right="0.7" top="0.75" bottom="0.75" header="0.3" footer="0.3"/>
  <pageSetup paperSize="9" orientation="portrait" horizontalDpi="204" verticalDpi="192"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zoomScaleNormal="100" workbookViewId="0">
      <selection activeCell="J24" sqref="J24"/>
    </sheetView>
  </sheetViews>
  <sheetFormatPr defaultRowHeight="14" x14ac:dyDescent="0.3"/>
  <cols>
    <col min="1" max="1" width="22.58203125" bestFit="1" customWidth="1"/>
    <col min="2" max="2" width="13.33203125" customWidth="1"/>
    <col min="3" max="3" width="18.08203125" bestFit="1" customWidth="1"/>
    <col min="4" max="4" width="15.58203125" bestFit="1" customWidth="1"/>
    <col min="5" max="5" width="7.58203125" bestFit="1" customWidth="1"/>
    <col min="6" max="8" width="10.08203125" bestFit="1" customWidth="1"/>
    <col min="9" max="9" width="7.58203125" bestFit="1" customWidth="1"/>
    <col min="10" max="10" width="27.75" customWidth="1"/>
    <col min="11" max="11" width="11" bestFit="1" customWidth="1"/>
    <col min="12" max="12" width="12.33203125" bestFit="1" customWidth="1"/>
    <col min="13" max="13" width="15.58203125" bestFit="1" customWidth="1"/>
  </cols>
  <sheetData>
    <row r="1" spans="1:14" ht="14.5" x14ac:dyDescent="0.35">
      <c r="A1" s="357"/>
      <c r="B1" s="520" t="s">
        <v>417</v>
      </c>
      <c r="C1" s="520"/>
      <c r="D1" s="520"/>
      <c r="E1" s="520"/>
      <c r="F1" s="520"/>
      <c r="G1" s="520"/>
      <c r="H1" s="520"/>
      <c r="I1" s="520"/>
      <c r="J1" s="520"/>
      <c r="K1" s="520"/>
      <c r="L1" s="520"/>
      <c r="M1" s="520"/>
    </row>
    <row r="2" spans="1:14" ht="15" thickBot="1" x14ac:dyDescent="0.4">
      <c r="A2" s="625" t="s">
        <v>418</v>
      </c>
      <c r="B2" s="625"/>
      <c r="C2" s="625"/>
      <c r="D2" s="625"/>
      <c r="E2" s="625"/>
      <c r="F2" s="625"/>
      <c r="G2" s="625"/>
      <c r="H2" s="625"/>
      <c r="I2" s="625"/>
      <c r="J2" s="625"/>
      <c r="K2" s="625"/>
      <c r="L2" s="625"/>
      <c r="M2" s="625"/>
    </row>
    <row r="3" spans="1:14" ht="30" customHeight="1" x14ac:dyDescent="0.3">
      <c r="A3" s="626"/>
      <c r="B3" s="629" t="s">
        <v>419</v>
      </c>
      <c r="C3" s="630"/>
      <c r="D3" s="631"/>
      <c r="E3" s="632" t="s">
        <v>420</v>
      </c>
      <c r="F3" s="630"/>
      <c r="G3" s="630"/>
      <c r="H3" s="630"/>
      <c r="I3" s="630"/>
      <c r="J3" s="631"/>
      <c r="K3" s="633" t="s">
        <v>421</v>
      </c>
      <c r="L3" s="633"/>
      <c r="M3" s="634"/>
      <c r="N3" s="432"/>
    </row>
    <row r="4" spans="1:14" ht="29" x14ac:dyDescent="0.3">
      <c r="A4" s="627"/>
      <c r="B4" s="491" t="s">
        <v>422</v>
      </c>
      <c r="C4" s="492" t="s">
        <v>423</v>
      </c>
      <c r="D4" s="493" t="s">
        <v>424</v>
      </c>
      <c r="E4" s="635" t="s">
        <v>422</v>
      </c>
      <c r="F4" s="636"/>
      <c r="G4" s="637" t="s">
        <v>425</v>
      </c>
      <c r="H4" s="636"/>
      <c r="I4" s="638" t="s">
        <v>424</v>
      </c>
      <c r="J4" s="639"/>
      <c r="K4" s="491" t="s">
        <v>422</v>
      </c>
      <c r="L4" s="492" t="s">
        <v>426</v>
      </c>
      <c r="M4" s="493" t="s">
        <v>424</v>
      </c>
      <c r="N4" s="432"/>
    </row>
    <row r="5" spans="1:14" ht="58" x14ac:dyDescent="0.35">
      <c r="A5" s="627"/>
      <c r="B5" s="433"/>
      <c r="C5" s="434"/>
      <c r="D5" s="435"/>
      <c r="E5" s="436"/>
      <c r="F5" s="494" t="s">
        <v>427</v>
      </c>
      <c r="G5" s="437"/>
      <c r="H5" s="494" t="s">
        <v>427</v>
      </c>
      <c r="I5" s="495"/>
      <c r="J5" s="490" t="s">
        <v>428</v>
      </c>
      <c r="K5" s="496"/>
      <c r="L5" s="497"/>
      <c r="M5" s="498"/>
      <c r="N5" s="432"/>
    </row>
    <row r="6" spans="1:14" ht="29.5" thickBot="1" x14ac:dyDescent="0.35">
      <c r="A6" s="628"/>
      <c r="B6" s="438" t="s">
        <v>429</v>
      </c>
      <c r="C6" s="439" t="s">
        <v>284</v>
      </c>
      <c r="D6" s="440" t="s">
        <v>284</v>
      </c>
      <c r="E6" s="441" t="s">
        <v>429</v>
      </c>
      <c r="F6" s="439" t="s">
        <v>98</v>
      </c>
      <c r="G6" s="439" t="s">
        <v>284</v>
      </c>
      <c r="H6" s="442" t="s">
        <v>98</v>
      </c>
      <c r="I6" s="499" t="s">
        <v>284</v>
      </c>
      <c r="J6" s="500" t="s">
        <v>98</v>
      </c>
      <c r="K6" s="501" t="s">
        <v>429</v>
      </c>
      <c r="L6" s="499" t="s">
        <v>284</v>
      </c>
      <c r="M6" s="499" t="s">
        <v>284</v>
      </c>
      <c r="N6" s="432"/>
    </row>
    <row r="7" spans="1:14" ht="14.5" x14ac:dyDescent="0.3">
      <c r="A7" s="443" t="s">
        <v>209</v>
      </c>
      <c r="B7" s="444">
        <f>[6]ניתוח!B5</f>
        <v>18148</v>
      </c>
      <c r="C7" s="445">
        <f>[6]ניתוח!K5</f>
        <v>405.23500000000001</v>
      </c>
      <c r="D7" s="446">
        <f>[6]ניתוח!E5</f>
        <v>11700.145</v>
      </c>
      <c r="E7" s="447">
        <f>[6]ניתוח!C5</f>
        <v>106979</v>
      </c>
      <c r="F7" s="448">
        <f>E7/K7*100</f>
        <v>85.496335722905528</v>
      </c>
      <c r="G7" s="449">
        <f>[6]ניתוח!L5</f>
        <v>1901.9680000000001</v>
      </c>
      <c r="H7" s="448">
        <f>G7/L7*100</f>
        <v>82.436092532820055</v>
      </c>
      <c r="I7" s="450">
        <f>[6]ניתוח!G5</f>
        <v>65826.923999999999</v>
      </c>
      <c r="J7" s="451">
        <f>[6]ניתוח!I5</f>
        <v>2.5853570189608135</v>
      </c>
      <c r="K7" s="444">
        <f>[6]ניתוח!O5</f>
        <v>125127</v>
      </c>
      <c r="L7" s="445">
        <f>[6]ניתוח!Q5</f>
        <v>2307.203</v>
      </c>
      <c r="M7" s="446">
        <f>[6]ניתוח!P5</f>
        <v>77527.069000000003</v>
      </c>
      <c r="N7" s="432"/>
    </row>
    <row r="8" spans="1:14" ht="14.5" x14ac:dyDescent="0.3">
      <c r="A8" s="443" t="s">
        <v>430</v>
      </c>
      <c r="B8" s="444">
        <f>[6]ניתוח!B6</f>
        <v>23064</v>
      </c>
      <c r="C8" s="445">
        <f>[6]ניתוח!K6</f>
        <v>189.65898999999999</v>
      </c>
      <c r="D8" s="446">
        <f>[6]ניתוח!E6</f>
        <v>1020.2763100000001</v>
      </c>
      <c r="E8" s="447">
        <f>[6]ניתוח!C6</f>
        <v>176001</v>
      </c>
      <c r="F8" s="448">
        <f t="shared" ref="F8:F13" si="0">E8/K8*100</f>
        <v>88.413834677115517</v>
      </c>
      <c r="G8" s="449">
        <f>[6]ניתוח!L6</f>
        <v>974.47491000000002</v>
      </c>
      <c r="H8" s="448">
        <f t="shared" ref="H8:H13" si="1">G8/L8*100</f>
        <v>83.708146459784388</v>
      </c>
      <c r="I8" s="450">
        <f>[6]ניתוח!G6</f>
        <v>8538.7124999999996</v>
      </c>
      <c r="J8" s="451">
        <f>[6]ניתוח!I6</f>
        <v>2.6340036627301835</v>
      </c>
      <c r="K8" s="444">
        <f>[6]ניתוח!O6</f>
        <v>199065</v>
      </c>
      <c r="L8" s="445">
        <f>[6]ניתוח!Q6</f>
        <v>1164.1339</v>
      </c>
      <c r="M8" s="446">
        <f>[6]ניתוח!P6</f>
        <v>9558.9888099999989</v>
      </c>
      <c r="N8" s="432"/>
    </row>
    <row r="9" spans="1:14" ht="14.5" x14ac:dyDescent="0.3">
      <c r="A9" s="443" t="s">
        <v>431</v>
      </c>
      <c r="B9" s="444">
        <f>[6]ניתוח!B7</f>
        <v>8321</v>
      </c>
      <c r="C9" s="445">
        <f>[6]ניתוח!K7</f>
        <v>565.29198999999994</v>
      </c>
      <c r="D9" s="446">
        <f>[6]ניתוח!E7</f>
        <v>1254.17732</v>
      </c>
      <c r="E9" s="447">
        <f>[6]ניתוח!C7</f>
        <v>94620</v>
      </c>
      <c r="F9" s="448">
        <f t="shared" si="0"/>
        <v>91.916729000106855</v>
      </c>
      <c r="G9" s="449">
        <f>[6]ניתוח!L7</f>
        <v>2799.0398700000001</v>
      </c>
      <c r="H9" s="448">
        <f t="shared" si="1"/>
        <v>83.197496159014463</v>
      </c>
      <c r="I9" s="450">
        <f>[6]ניתוח!G7</f>
        <v>17674.949570000001</v>
      </c>
      <c r="J9" s="451">
        <f>[6]ניתוח!I7</f>
        <v>1.4979731565932837</v>
      </c>
      <c r="K9" s="444">
        <f>[6]ניתוח!O7</f>
        <v>102941</v>
      </c>
      <c r="L9" s="445">
        <f>[6]ניתוח!Q7</f>
        <v>3364.3318600000002</v>
      </c>
      <c r="M9" s="446">
        <f>[6]ניתוח!P7</f>
        <v>18929.12689</v>
      </c>
      <c r="N9" s="432"/>
    </row>
    <row r="10" spans="1:14" ht="14.5" x14ac:dyDescent="0.3">
      <c r="A10" s="443" t="s">
        <v>432</v>
      </c>
      <c r="B10" s="444">
        <f>[6]ניתוח!B8</f>
        <v>668</v>
      </c>
      <c r="C10" s="445">
        <f>[6]ניתוח!K8</f>
        <v>153.29131000000001</v>
      </c>
      <c r="D10" s="446">
        <f>[6]ניתוח!E8</f>
        <v>585.12997999999993</v>
      </c>
      <c r="E10" s="447">
        <f>[6]ניתוח!C8</f>
        <v>12070</v>
      </c>
      <c r="F10" s="448">
        <f t="shared" si="0"/>
        <v>94.755848641859004</v>
      </c>
      <c r="G10" s="449">
        <f>[6]ניתוח!L8</f>
        <v>1339.9680000000001</v>
      </c>
      <c r="H10" s="448">
        <f t="shared" si="1"/>
        <v>89.734448064482521</v>
      </c>
      <c r="I10" s="450">
        <f>[6]ניתוח!G8</f>
        <v>10347.797640000001</v>
      </c>
      <c r="J10" s="451">
        <f>[6]ניתוח!I8</f>
        <v>0.80944760338394084</v>
      </c>
      <c r="K10" s="444">
        <f>[6]ניתוח!O8</f>
        <v>12738</v>
      </c>
      <c r="L10" s="445">
        <f>[6]ניתוח!Q8</f>
        <v>1493.2593100000001</v>
      </c>
      <c r="M10" s="446">
        <f>[6]ניתוח!P8</f>
        <v>10932.92762</v>
      </c>
      <c r="N10" s="432"/>
    </row>
    <row r="11" spans="1:14" ht="14.5" x14ac:dyDescent="0.3">
      <c r="A11" s="443" t="s">
        <v>433</v>
      </c>
      <c r="B11" s="444">
        <f>[6]ניתוח!B9</f>
        <v>45</v>
      </c>
      <c r="C11" s="445">
        <f>[6]ניתוח!K9</f>
        <v>56.767000000000003</v>
      </c>
      <c r="D11" s="446">
        <f>[6]ניתוח!E9</f>
        <v>365.38400000000001</v>
      </c>
      <c r="E11" s="447">
        <f>[6]ניתוח!C9</f>
        <v>2635</v>
      </c>
      <c r="F11" s="448">
        <f t="shared" si="0"/>
        <v>98.320895522388057</v>
      </c>
      <c r="G11" s="449">
        <f>[6]ניתוח!L9</f>
        <v>847.20074999999997</v>
      </c>
      <c r="H11" s="448">
        <f t="shared" si="1"/>
        <v>93.720240572741659</v>
      </c>
      <c r="I11" s="450">
        <f>[6]ניתוח!G9</f>
        <v>9549.8239600000015</v>
      </c>
      <c r="J11" s="451">
        <f>[6]ניתוח!I9</f>
        <v>0.6863267875358825</v>
      </c>
      <c r="K11" s="444">
        <f>[6]ניתוח!O9</f>
        <v>2680</v>
      </c>
      <c r="L11" s="445">
        <f>[6]ניתוח!Q9</f>
        <v>903.96775000000002</v>
      </c>
      <c r="M11" s="446">
        <f>[6]ניתוח!P9</f>
        <v>9915.2079600000015</v>
      </c>
      <c r="N11" s="432"/>
    </row>
    <row r="12" spans="1:14" ht="14.5" x14ac:dyDescent="0.3">
      <c r="A12" s="443" t="s">
        <v>262</v>
      </c>
      <c r="B12" s="444">
        <f>[6]ניתוח!B10</f>
        <v>13</v>
      </c>
      <c r="C12" s="445">
        <f>[6]ניתוח!K10</f>
        <v>54.908000000000001</v>
      </c>
      <c r="D12" s="446">
        <f>[6]ניתוח!E10</f>
        <v>445.04399999999998</v>
      </c>
      <c r="E12" s="447">
        <f>[6]ניתוח!C10</f>
        <v>1129</v>
      </c>
      <c r="F12" s="448">
        <f t="shared" si="0"/>
        <v>98.861646234676002</v>
      </c>
      <c r="G12" s="449">
        <f>[6]ניתוח!L10</f>
        <v>1695.19597</v>
      </c>
      <c r="H12" s="448">
        <f t="shared" si="1"/>
        <v>96.86258639822411</v>
      </c>
      <c r="I12" s="450">
        <f>[6]ניתוח!G10</f>
        <v>14652.679599999999</v>
      </c>
      <c r="J12" s="451">
        <f>[6]ניתוח!I10</f>
        <v>1.5969775248480832E-2</v>
      </c>
      <c r="K12" s="444">
        <f>[6]ניתוח!O10</f>
        <v>1142</v>
      </c>
      <c r="L12" s="445">
        <f>[6]ניתוח!Q10</f>
        <v>1750.1039699999999</v>
      </c>
      <c r="M12" s="446">
        <f>[6]ניתוח!P10</f>
        <v>15097.723599999999</v>
      </c>
      <c r="N12" s="432"/>
    </row>
    <row r="13" spans="1:14" ht="15" thickBot="1" x14ac:dyDescent="0.35">
      <c r="A13" s="452" t="s">
        <v>107</v>
      </c>
      <c r="B13" s="453">
        <f>[6]ניתוח!B11</f>
        <v>50259</v>
      </c>
      <c r="C13" s="454">
        <f>[6]ניתוח!K11</f>
        <v>1425.15228</v>
      </c>
      <c r="D13" s="455">
        <f>[6]ניתוח!E11</f>
        <v>15370.15661</v>
      </c>
      <c r="E13" s="456">
        <f>[6]ניתוח!C11</f>
        <v>393434</v>
      </c>
      <c r="F13" s="457">
        <f t="shared" si="0"/>
        <v>88.672573153058536</v>
      </c>
      <c r="G13" s="458">
        <f>[6]ניתוח!L11</f>
        <v>9557.8474800000004</v>
      </c>
      <c r="H13" s="457">
        <f t="shared" si="1"/>
        <v>87.024016105414177</v>
      </c>
      <c r="I13" s="459">
        <f>[6]ניתוח!G11</f>
        <v>126590.88726999999</v>
      </c>
      <c r="J13" s="460">
        <f>[6]ניתוח!I11</f>
        <v>1.850986315470194</v>
      </c>
      <c r="K13" s="453">
        <f>[6]ניתוח!O11</f>
        <v>443693</v>
      </c>
      <c r="L13" s="454">
        <f>[6]ניתוח!Q11</f>
        <v>10982.999760000001</v>
      </c>
      <c r="M13" s="455">
        <f>[6]ניתוח!P11</f>
        <v>141961.04387999998</v>
      </c>
      <c r="N13" s="432"/>
    </row>
    <row r="14" spans="1:14" ht="14.5" x14ac:dyDescent="0.35">
      <c r="A14" s="461"/>
      <c r="B14" s="462"/>
      <c r="C14" s="461"/>
      <c r="D14" s="461"/>
      <c r="E14" s="462"/>
      <c r="F14" s="461"/>
      <c r="G14" s="461"/>
      <c r="H14" s="461"/>
      <c r="I14" s="461"/>
      <c r="J14" s="461"/>
      <c r="K14" s="461"/>
      <c r="L14" s="461"/>
      <c r="M14" s="461"/>
      <c r="N14" s="432"/>
    </row>
    <row r="15" spans="1:14" ht="14.5" x14ac:dyDescent="0.35">
      <c r="A15" s="623" t="s">
        <v>434</v>
      </c>
      <c r="B15" s="623"/>
      <c r="C15" s="623"/>
      <c r="D15" s="623"/>
      <c r="E15" s="623"/>
      <c r="F15" s="623"/>
      <c r="G15" s="623"/>
      <c r="H15" s="623"/>
      <c r="I15" s="623"/>
      <c r="J15" s="623"/>
      <c r="K15" s="623"/>
      <c r="L15" s="623"/>
      <c r="M15" s="623"/>
      <c r="N15" s="432"/>
    </row>
    <row r="16" spans="1:14" ht="14.5" x14ac:dyDescent="0.35">
      <c r="A16" s="624" t="s">
        <v>435</v>
      </c>
      <c r="B16" s="624"/>
      <c r="C16" s="624"/>
      <c r="D16" s="624"/>
      <c r="E16" s="624"/>
      <c r="F16" s="624"/>
      <c r="G16" s="624"/>
      <c r="H16" s="624"/>
      <c r="I16" s="624"/>
      <c r="J16" s="624"/>
      <c r="K16" s="624"/>
      <c r="L16" s="624"/>
      <c r="M16" s="624"/>
      <c r="N16" s="432"/>
    </row>
    <row r="17" spans="1:1" ht="15.5" x14ac:dyDescent="0.3">
      <c r="A17" s="502"/>
    </row>
    <row r="18" spans="1:1" x14ac:dyDescent="0.3">
      <c r="A18" s="503"/>
    </row>
  </sheetData>
  <mergeCells count="11">
    <mergeCell ref="A15:M15"/>
    <mergeCell ref="A16:M16"/>
    <mergeCell ref="B1:M1"/>
    <mergeCell ref="A2:M2"/>
    <mergeCell ref="A3:A6"/>
    <mergeCell ref="B3:D3"/>
    <mergeCell ref="E3:J3"/>
    <mergeCell ref="K3:M3"/>
    <mergeCell ref="E4:F4"/>
    <mergeCell ref="G4:H4"/>
    <mergeCell ref="I4:J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dimension ref="A1:K56"/>
  <sheetViews>
    <sheetView zoomScaleNormal="100" workbookViewId="0">
      <selection activeCell="J24" sqref="J24"/>
    </sheetView>
  </sheetViews>
  <sheetFormatPr defaultRowHeight="14" x14ac:dyDescent="0.3"/>
  <cols>
    <col min="1" max="1" width="37.5" bestFit="1" customWidth="1"/>
    <col min="2" max="4" width="9.58203125" bestFit="1" customWidth="1"/>
    <col min="6" max="7" width="11.58203125" customWidth="1"/>
    <col min="9" max="11" width="4.5" bestFit="1" customWidth="1"/>
  </cols>
  <sheetData>
    <row r="1" spans="1:11" ht="16.5" x14ac:dyDescent="0.35">
      <c r="A1" s="519" t="s">
        <v>366</v>
      </c>
      <c r="B1" s="519"/>
      <c r="C1" s="519"/>
      <c r="D1" s="519"/>
      <c r="E1" s="519"/>
      <c r="F1" s="519"/>
      <c r="G1" s="519"/>
      <c r="H1" s="519"/>
      <c r="I1" s="519"/>
      <c r="J1" s="519"/>
      <c r="K1" s="519"/>
    </row>
    <row r="2" spans="1:11" ht="14.5" x14ac:dyDescent="0.35">
      <c r="A2" s="520" t="s">
        <v>367</v>
      </c>
      <c r="B2" s="520"/>
      <c r="C2" s="520"/>
      <c r="D2" s="520"/>
      <c r="E2" s="520"/>
      <c r="F2" s="520"/>
      <c r="G2" s="520"/>
      <c r="H2" s="520"/>
      <c r="I2" s="520"/>
      <c r="J2" s="520"/>
      <c r="K2" s="520"/>
    </row>
    <row r="3" spans="1:11" ht="14.5" customHeight="1" x14ac:dyDescent="0.35">
      <c r="A3" s="132"/>
      <c r="B3" s="521" t="s">
        <v>61</v>
      </c>
      <c r="C3" s="521"/>
      <c r="D3" s="521"/>
      <c r="E3" s="144"/>
      <c r="F3" s="522" t="s">
        <v>62</v>
      </c>
      <c r="G3" s="524" t="s">
        <v>365</v>
      </c>
      <c r="H3" s="145"/>
      <c r="I3" s="526" t="s">
        <v>63</v>
      </c>
      <c r="J3" s="526"/>
      <c r="K3" s="526"/>
    </row>
    <row r="4" spans="1:11" ht="36" customHeight="1" x14ac:dyDescent="0.35">
      <c r="A4" s="132"/>
      <c r="B4" s="146">
        <v>2022</v>
      </c>
      <c r="C4" s="146">
        <v>2023</v>
      </c>
      <c r="D4" s="146">
        <v>2024</v>
      </c>
      <c r="E4" s="147"/>
      <c r="F4" s="523"/>
      <c r="G4" s="525"/>
      <c r="H4" s="147"/>
      <c r="I4" s="146">
        <v>2022</v>
      </c>
      <c r="J4" s="146">
        <v>2023</v>
      </c>
      <c r="K4" s="146">
        <v>2024</v>
      </c>
    </row>
    <row r="5" spans="1:11" ht="14.5" x14ac:dyDescent="0.35">
      <c r="A5" s="132"/>
      <c r="B5" s="514" t="s">
        <v>38</v>
      </c>
      <c r="C5" s="514"/>
      <c r="D5" s="514"/>
      <c r="E5" s="132"/>
      <c r="F5" s="515" t="s">
        <v>39</v>
      </c>
      <c r="G5" s="515"/>
      <c r="H5" s="132"/>
      <c r="I5" s="516" t="s">
        <v>39</v>
      </c>
      <c r="J5" s="516"/>
      <c r="K5" s="516"/>
    </row>
    <row r="6" spans="1:11" s="12" customFormat="1" ht="14.5" x14ac:dyDescent="0.35">
      <c r="A6" s="134" t="s">
        <v>41</v>
      </c>
      <c r="B6" s="148"/>
      <c r="C6" s="148"/>
      <c r="D6" s="148"/>
      <c r="E6" s="148"/>
      <c r="F6" s="148"/>
      <c r="G6" s="148"/>
      <c r="H6" s="148"/>
      <c r="I6" s="148"/>
      <c r="J6" s="148"/>
      <c r="K6" s="148"/>
    </row>
    <row r="7" spans="1:11" ht="14.5" x14ac:dyDescent="0.35">
      <c r="A7" s="135" t="s">
        <v>42</v>
      </c>
      <c r="B7" s="149">
        <v>538878.1</v>
      </c>
      <c r="C7" s="149">
        <v>423143.1</v>
      </c>
      <c r="D7" s="149">
        <v>500340</v>
      </c>
      <c r="E7" s="149"/>
      <c r="F7" s="149">
        <v>-21.47702792152808</v>
      </c>
      <c r="G7" s="149">
        <v>18.243686355750576</v>
      </c>
      <c r="H7" s="149"/>
      <c r="I7" s="149">
        <v>22.5998973673845</v>
      </c>
      <c r="J7" s="149">
        <v>16.889421876618396</v>
      </c>
      <c r="K7" s="149">
        <v>18.534335399013674</v>
      </c>
    </row>
    <row r="8" spans="1:11" ht="14.5" x14ac:dyDescent="0.35">
      <c r="A8" s="136" t="s">
        <v>43</v>
      </c>
      <c r="B8" s="149"/>
      <c r="C8" s="149"/>
      <c r="D8" s="149"/>
      <c r="E8" s="149"/>
      <c r="F8" s="149"/>
      <c r="G8" s="149"/>
      <c r="H8" s="149"/>
      <c r="I8" s="149"/>
      <c r="J8" s="149"/>
      <c r="K8" s="149"/>
    </row>
    <row r="9" spans="1:11" ht="16.5" x14ac:dyDescent="0.35">
      <c r="A9" s="135" t="s">
        <v>311</v>
      </c>
      <c r="B9" s="149">
        <v>505304.071</v>
      </c>
      <c r="C9" s="149">
        <v>386603.554</v>
      </c>
      <c r="D9" s="149">
        <v>467847.75300000003</v>
      </c>
      <c r="E9" s="149"/>
      <c r="F9" s="149">
        <v>-23.490908506850328</v>
      </c>
      <c r="G9" s="149">
        <v>21.014860872179163</v>
      </c>
      <c r="H9" s="149"/>
      <c r="I9" s="149">
        <v>21.191843097579159</v>
      </c>
      <c r="J9" s="149">
        <v>15.430974822716054</v>
      </c>
      <c r="K9" s="149">
        <v>17.330709457122971</v>
      </c>
    </row>
    <row r="10" spans="1:11" ht="14.5" x14ac:dyDescent="0.35">
      <c r="A10" s="135" t="s">
        <v>44</v>
      </c>
      <c r="B10" s="149">
        <v>35532.040999999997</v>
      </c>
      <c r="C10" s="149">
        <v>38178.934000000001</v>
      </c>
      <c r="D10" s="149">
        <v>34732.847000000002</v>
      </c>
      <c r="E10" s="149"/>
      <c r="F10" s="149">
        <v>7.4493131424676839</v>
      </c>
      <c r="G10" s="149">
        <v>-9.0261477703908692</v>
      </c>
      <c r="H10" s="149"/>
      <c r="I10" s="149">
        <v>1.4901709307795177</v>
      </c>
      <c r="J10" s="149">
        <v>1.5238819281835623</v>
      </c>
      <c r="K10" s="149">
        <v>1.286625565936415</v>
      </c>
    </row>
    <row r="11" spans="1:11" ht="14.5" x14ac:dyDescent="0.35">
      <c r="A11" s="135" t="s">
        <v>45</v>
      </c>
      <c r="B11" s="149">
        <v>267341.09999999998</v>
      </c>
      <c r="C11" s="149">
        <v>397592.8</v>
      </c>
      <c r="D11" s="149">
        <v>377782.4</v>
      </c>
      <c r="E11" s="149"/>
      <c r="F11" s="149">
        <v>48.721165582097179</v>
      </c>
      <c r="G11" s="149">
        <v>-4.9825851977198692</v>
      </c>
      <c r="H11" s="149"/>
      <c r="I11" s="149">
        <v>11.211963191830723</v>
      </c>
      <c r="J11" s="149">
        <v>15.869601877724019</v>
      </c>
      <c r="K11" s="149">
        <v>13.994375243722956</v>
      </c>
    </row>
    <row r="12" spans="1:11" ht="14.5" x14ac:dyDescent="0.35">
      <c r="A12" s="136" t="s">
        <v>43</v>
      </c>
      <c r="B12" s="149"/>
      <c r="C12" s="149"/>
      <c r="D12" s="149"/>
      <c r="E12" s="149"/>
      <c r="F12" s="149"/>
      <c r="G12" s="149"/>
      <c r="H12" s="149"/>
      <c r="I12" s="149"/>
      <c r="J12" s="149"/>
      <c r="K12" s="149"/>
    </row>
    <row r="13" spans="1:11" ht="14.5" x14ac:dyDescent="0.35">
      <c r="A13" s="135" t="s">
        <v>46</v>
      </c>
      <c r="B13" s="149">
        <v>64063.1</v>
      </c>
      <c r="C13" s="149">
        <v>60786.1</v>
      </c>
      <c r="D13" s="149">
        <v>74443.600000000006</v>
      </c>
      <c r="E13" s="149"/>
      <c r="F13" s="149">
        <v>-5.1152691643083115</v>
      </c>
      <c r="G13" s="149">
        <v>22.468130049468549</v>
      </c>
      <c r="H13" s="149"/>
      <c r="I13" s="149">
        <v>2.6867291230363413</v>
      </c>
      <c r="J13" s="149">
        <v>2.4262290632514474</v>
      </c>
      <c r="K13" s="149">
        <v>2.7576500993524693</v>
      </c>
    </row>
    <row r="14" spans="1:11" ht="14.5" x14ac:dyDescent="0.35">
      <c r="A14" s="135" t="s">
        <v>47</v>
      </c>
      <c r="B14" s="149">
        <v>213954.4</v>
      </c>
      <c r="C14" s="149">
        <v>338034.8</v>
      </c>
      <c r="D14" s="149">
        <v>308127.8</v>
      </c>
      <c r="E14" s="149"/>
      <c r="F14" s="149">
        <v>57.993852895757229</v>
      </c>
      <c r="G14" s="149">
        <v>-8.8473139451914378</v>
      </c>
      <c r="H14" s="149"/>
      <c r="I14" s="149">
        <v>8.9729894039121838</v>
      </c>
      <c r="J14" s="149">
        <v>13.492391453809184</v>
      </c>
      <c r="K14" s="149">
        <v>11.414126375984742</v>
      </c>
    </row>
    <row r="15" spans="1:11" ht="29" x14ac:dyDescent="0.35">
      <c r="A15" s="135" t="s">
        <v>48</v>
      </c>
      <c r="B15" s="149">
        <v>5116</v>
      </c>
      <c r="C15" s="149">
        <v>8790</v>
      </c>
      <c r="D15" s="149">
        <v>8245</v>
      </c>
      <c r="E15" s="149"/>
      <c r="F15" s="149">
        <v>71.813917122752159</v>
      </c>
      <c r="G15" s="149">
        <v>-6.2002275312855515</v>
      </c>
      <c r="H15" s="149"/>
      <c r="I15" s="149">
        <v>0.21455886763915455</v>
      </c>
      <c r="J15" s="149">
        <v>0.35084589184007892</v>
      </c>
      <c r="K15" s="149">
        <v>0.30542350274786695</v>
      </c>
    </row>
    <row r="16" spans="1:11" ht="14.5" x14ac:dyDescent="0.35">
      <c r="A16" s="137"/>
      <c r="B16" s="149"/>
      <c r="C16" s="149"/>
      <c r="D16" s="149"/>
      <c r="E16" s="149"/>
      <c r="F16" s="149"/>
      <c r="G16" s="149"/>
      <c r="H16" s="149"/>
      <c r="I16" s="149"/>
      <c r="J16" s="149"/>
      <c r="K16" s="149"/>
    </row>
    <row r="17" spans="1:11" s="12" customFormat="1" ht="14.5" x14ac:dyDescent="0.35">
      <c r="A17" s="138" t="s">
        <v>31</v>
      </c>
      <c r="B17" s="150">
        <v>1471039.1</v>
      </c>
      <c r="C17" s="150">
        <v>1569207.3</v>
      </c>
      <c r="D17" s="150">
        <v>1707411.7</v>
      </c>
      <c r="E17" s="150"/>
      <c r="F17" s="150">
        <v>6.6733916182105446</v>
      </c>
      <c r="G17" s="150">
        <v>8.8072748578215112</v>
      </c>
      <c r="H17" s="150"/>
      <c r="I17" s="150">
        <v>61.693605072111232</v>
      </c>
      <c r="J17" s="150">
        <v>62.633667195729501</v>
      </c>
      <c r="K17" s="150">
        <v>63.248473262181946</v>
      </c>
    </row>
    <row r="18" spans="1:11" ht="14.5" x14ac:dyDescent="0.35">
      <c r="A18" s="135" t="s">
        <v>49</v>
      </c>
      <c r="B18" s="149">
        <v>17969.599999999999</v>
      </c>
      <c r="C18" s="149">
        <v>23824.1</v>
      </c>
      <c r="D18" s="149">
        <v>23842.6</v>
      </c>
      <c r="E18" s="149"/>
      <c r="F18" s="149">
        <v>32.58002404060192</v>
      </c>
      <c r="G18" s="149">
        <v>7.765246116326896E-2</v>
      </c>
      <c r="H18" s="149"/>
      <c r="I18" s="149">
        <v>0.75362334400479902</v>
      </c>
      <c r="J18" s="149">
        <v>0.95092009235349539</v>
      </c>
      <c r="K18" s="149">
        <v>0.88321290559324339</v>
      </c>
    </row>
    <row r="19" spans="1:11" ht="14.5" x14ac:dyDescent="0.35">
      <c r="A19" s="135" t="s">
        <v>50</v>
      </c>
      <c r="B19" s="149">
        <v>1453069.5</v>
      </c>
      <c r="C19" s="149">
        <v>1545383.2</v>
      </c>
      <c r="D19" s="149">
        <v>1683569.1</v>
      </c>
      <c r="E19" s="149"/>
      <c r="F19" s="149">
        <v>6.3530133968127345</v>
      </c>
      <c r="G19" s="149">
        <v>8.9418533862669172</v>
      </c>
      <c r="H19" s="149"/>
      <c r="I19" s="149">
        <v>60.939981728106439</v>
      </c>
      <c r="J19" s="149">
        <v>61.682747103376002</v>
      </c>
      <c r="K19" s="149">
        <v>62.365260356588706</v>
      </c>
    </row>
    <row r="20" spans="1:11" ht="14.5" x14ac:dyDescent="0.35">
      <c r="A20" s="136" t="s">
        <v>43</v>
      </c>
      <c r="B20" s="149"/>
      <c r="C20" s="149"/>
      <c r="D20" s="149"/>
      <c r="E20" s="149"/>
      <c r="F20" s="149"/>
      <c r="G20" s="149"/>
      <c r="H20" s="149"/>
      <c r="I20" s="149"/>
      <c r="J20" s="149"/>
      <c r="K20" s="149"/>
    </row>
    <row r="21" spans="1:11" ht="14.5" x14ac:dyDescent="0.35">
      <c r="A21" s="135" t="s">
        <v>51</v>
      </c>
      <c r="B21" s="149">
        <v>1085710.561</v>
      </c>
      <c r="C21" s="149">
        <v>1133700.8729999999</v>
      </c>
      <c r="D21" s="149">
        <v>1221919.395</v>
      </c>
      <c r="E21" s="149"/>
      <c r="F21" s="149">
        <v>4.4201754798993687</v>
      </c>
      <c r="G21" s="149">
        <v>7.7814637089020033</v>
      </c>
      <c r="H21" s="149"/>
      <c r="I21" s="149">
        <v>45.533391038317291</v>
      </c>
      <c r="J21" s="149">
        <v>45.250772908710012</v>
      </c>
      <c r="K21" s="149">
        <v>45.264148174221276</v>
      </c>
    </row>
    <row r="22" spans="1:11" ht="14.5" x14ac:dyDescent="0.35">
      <c r="A22" s="135" t="s">
        <v>52</v>
      </c>
      <c r="B22" s="149">
        <v>229319</v>
      </c>
      <c r="C22" s="149">
        <v>252896.8</v>
      </c>
      <c r="D22" s="149">
        <v>268914.3</v>
      </c>
      <c r="E22" s="149"/>
      <c r="F22" s="149">
        <v>10.281660045613306</v>
      </c>
      <c r="G22" s="149">
        <v>6.3336111805289752</v>
      </c>
      <c r="H22" s="149"/>
      <c r="I22" s="149">
        <v>9.6173621908020515</v>
      </c>
      <c r="J22" s="149">
        <v>10.094175579010473</v>
      </c>
      <c r="K22" s="149">
        <v>9.9615218247411423</v>
      </c>
    </row>
    <row r="23" spans="1:11" ht="14.5" x14ac:dyDescent="0.35">
      <c r="A23" s="135" t="s">
        <v>53</v>
      </c>
      <c r="B23" s="149">
        <v>127065.60000000001</v>
      </c>
      <c r="C23" s="149">
        <v>149424.484</v>
      </c>
      <c r="D23" s="149">
        <v>187313.37700000001</v>
      </c>
      <c r="E23" s="149"/>
      <c r="F23" s="149">
        <v>17.596331343809801</v>
      </c>
      <c r="G23" s="149">
        <v>25.356549332303537</v>
      </c>
      <c r="H23" s="149"/>
      <c r="I23" s="149">
        <v>5.3289779616672712</v>
      </c>
      <c r="J23" s="149">
        <v>5.9641599945078045</v>
      </c>
      <c r="K23" s="149">
        <v>6.9387395651754682</v>
      </c>
    </row>
    <row r="24" spans="1:11" ht="14.5" x14ac:dyDescent="0.35">
      <c r="A24" s="135" t="s">
        <v>312</v>
      </c>
      <c r="B24" s="149">
        <v>95206</v>
      </c>
      <c r="C24" s="149">
        <v>112618.58500000001</v>
      </c>
      <c r="D24" s="149">
        <v>145729.677</v>
      </c>
      <c r="E24" s="149"/>
      <c r="F24" s="149">
        <v>18.28937777030859</v>
      </c>
      <c r="G24" s="149">
        <v>29.401090415050035</v>
      </c>
      <c r="H24" s="149"/>
      <c r="I24" s="149">
        <v>3.9928247756945563</v>
      </c>
      <c r="J24" s="149"/>
      <c r="K24" s="149">
        <v>5.398334554718649</v>
      </c>
    </row>
    <row r="25" spans="1:11" ht="14.5" x14ac:dyDescent="0.35">
      <c r="A25" s="135" t="s">
        <v>54</v>
      </c>
      <c r="B25" s="149">
        <v>10059</v>
      </c>
      <c r="C25" s="149">
        <v>9606</v>
      </c>
      <c r="D25" s="149">
        <v>5774</v>
      </c>
      <c r="E25" s="149"/>
      <c r="F25" s="149">
        <v>-4.5034297643900985</v>
      </c>
      <c r="G25" s="149">
        <v>-39.891734332708729</v>
      </c>
      <c r="H25" s="149"/>
      <c r="I25" s="149">
        <v>0.42186232399965906</v>
      </c>
      <c r="J25" s="149">
        <v>0.38341588589485759</v>
      </c>
      <c r="K25" s="149">
        <v>0.21388906062658383</v>
      </c>
    </row>
    <row r="26" spans="1:11" ht="14.5" x14ac:dyDescent="0.35">
      <c r="A26" s="135" t="s">
        <v>55</v>
      </c>
      <c r="B26" s="149">
        <v>7049</v>
      </c>
      <c r="C26" s="149">
        <v>9589</v>
      </c>
      <c r="D26" s="149">
        <v>8559</v>
      </c>
      <c r="E26" s="149"/>
      <c r="F26" s="149">
        <v>36.033479926230669</v>
      </c>
      <c r="G26" s="149">
        <v>-10.741474606319745</v>
      </c>
      <c r="H26" s="149"/>
      <c r="I26" s="149">
        <v>0.29562655550985156</v>
      </c>
      <c r="J26" s="149">
        <v>0.3827373443520497</v>
      </c>
      <c r="K26" s="149">
        <v>0.31705515585433508</v>
      </c>
    </row>
    <row r="27" spans="1:11" ht="29" x14ac:dyDescent="0.35">
      <c r="A27" s="135" t="s">
        <v>56</v>
      </c>
      <c r="B27" s="149">
        <v>7445</v>
      </c>
      <c r="C27" s="149">
        <v>7040</v>
      </c>
      <c r="D27" s="149">
        <v>6647</v>
      </c>
      <c r="E27" s="149"/>
      <c r="F27" s="149">
        <v>-5.4398925453324365</v>
      </c>
      <c r="G27" s="149">
        <v>-5.5823863636363598</v>
      </c>
      <c r="H27" s="149"/>
      <c r="I27" s="149">
        <v>0.3122343177430621</v>
      </c>
      <c r="J27" s="149">
        <v>0.28099602713926686</v>
      </c>
      <c r="K27" s="149">
        <v>0.24622801974106384</v>
      </c>
    </row>
    <row r="28" spans="1:11" ht="14.5" x14ac:dyDescent="0.35">
      <c r="A28" s="135" t="s">
        <v>57</v>
      </c>
      <c r="B28" s="149">
        <v>12755.6</v>
      </c>
      <c r="C28" s="149">
        <v>13721.5</v>
      </c>
      <c r="D28" s="149">
        <v>14410.1</v>
      </c>
      <c r="E28" s="149"/>
      <c r="F28" s="149">
        <v>7.5723603750509572</v>
      </c>
      <c r="G28" s="149">
        <v>5.0184017782312518</v>
      </c>
      <c r="H28" s="149"/>
      <c r="I28" s="149">
        <v>0.5349544746008601</v>
      </c>
      <c r="J28" s="149">
        <v>0.54768281056696744</v>
      </c>
      <c r="K28" s="149">
        <v>0.53380026888381293</v>
      </c>
    </row>
    <row r="29" spans="1:11" ht="14.5" x14ac:dyDescent="0.35">
      <c r="A29" s="135" t="s">
        <v>58</v>
      </c>
      <c r="B29" s="149">
        <v>657</v>
      </c>
      <c r="C29" s="149">
        <v>637</v>
      </c>
      <c r="D29" s="149">
        <v>640</v>
      </c>
      <c r="E29" s="149"/>
      <c r="F29" s="149">
        <v>-3.0441400304414001</v>
      </c>
      <c r="G29" s="149">
        <v>0.47095761381474865</v>
      </c>
      <c r="H29" s="149"/>
      <c r="I29" s="149">
        <v>2.7553787341462969E-2</v>
      </c>
      <c r="J29" s="149">
        <v>2.5425350751095598E-2</v>
      </c>
      <c r="K29" s="149">
        <v>2.3707827987705862E-2</v>
      </c>
    </row>
    <row r="30" spans="1:11" ht="14.5" x14ac:dyDescent="0.35">
      <c r="A30" s="135" t="s">
        <v>59</v>
      </c>
      <c r="B30" s="149">
        <v>68510.100000000006</v>
      </c>
      <c r="C30" s="149">
        <v>73679.3</v>
      </c>
      <c r="D30" s="149">
        <v>69046.100000000006</v>
      </c>
      <c r="E30" s="149"/>
      <c r="F30" s="149">
        <v>7.5451648735004095</v>
      </c>
      <c r="G30" s="149">
        <v>-6.2883333582159366</v>
      </c>
      <c r="H30" s="149"/>
      <c r="I30" s="149">
        <v>2.8732309378118148</v>
      </c>
      <c r="J30" s="149">
        <v>2.9408509350003107</v>
      </c>
      <c r="K30" s="149">
        <v>2.5577079094092783</v>
      </c>
    </row>
    <row r="31" spans="1:11" ht="14.5" x14ac:dyDescent="0.35">
      <c r="A31" s="135" t="s">
        <v>60</v>
      </c>
      <c r="B31" s="149">
        <v>23605.8</v>
      </c>
      <c r="C31" s="149">
        <v>25797.599999999999</v>
      </c>
      <c r="D31" s="149">
        <v>30291.599999999999</v>
      </c>
      <c r="E31" s="149"/>
      <c r="F31" s="149">
        <v>9.2850062272831213</v>
      </c>
      <c r="G31" s="149">
        <v>17.420225137222079</v>
      </c>
      <c r="H31" s="149"/>
      <c r="I31" s="149">
        <v>0.98999877203212561</v>
      </c>
      <c r="J31" s="149">
        <v>1.0296907826318111</v>
      </c>
      <c r="K31" s="149">
        <v>1.1221063160506108</v>
      </c>
    </row>
    <row r="32" spans="1:11" s="12" customFormat="1" ht="14.5" x14ac:dyDescent="0.35">
      <c r="A32" s="138" t="s">
        <v>30</v>
      </c>
      <c r="B32" s="150">
        <v>2384427.2000000002</v>
      </c>
      <c r="C32" s="150">
        <v>2505373.5</v>
      </c>
      <c r="D32" s="150">
        <v>2699530.3</v>
      </c>
      <c r="E32" s="150"/>
      <c r="F32" s="150">
        <v>5.0723419024912841</v>
      </c>
      <c r="G32" s="150">
        <v>7.7496149775672096</v>
      </c>
      <c r="H32" s="150"/>
      <c r="I32" s="150">
        <v>100</v>
      </c>
      <c r="J32" s="150">
        <v>100</v>
      </c>
      <c r="K32" s="150">
        <v>100</v>
      </c>
    </row>
    <row r="33" spans="1:11" ht="14.5" x14ac:dyDescent="0.35">
      <c r="A33" s="151"/>
      <c r="B33" s="149"/>
      <c r="C33" s="149"/>
      <c r="D33" s="149"/>
      <c r="E33" s="149"/>
      <c r="F33" s="149"/>
      <c r="G33" s="149"/>
      <c r="H33" s="149"/>
      <c r="I33" s="149"/>
      <c r="J33" s="149"/>
      <c r="K33" s="149"/>
    </row>
    <row r="34" spans="1:11" s="12" customFormat="1" ht="14.5" x14ac:dyDescent="0.35">
      <c r="A34" s="148" t="s">
        <v>64</v>
      </c>
      <c r="B34" s="150"/>
      <c r="C34" s="150"/>
      <c r="D34" s="150"/>
      <c r="E34" s="150"/>
      <c r="F34" s="150"/>
      <c r="G34" s="150"/>
      <c r="H34" s="150"/>
      <c r="I34" s="150"/>
      <c r="J34" s="150"/>
      <c r="K34" s="150"/>
    </row>
    <row r="35" spans="1:11" s="12" customFormat="1" ht="14.5" x14ac:dyDescent="0.35">
      <c r="A35" s="138" t="s">
        <v>65</v>
      </c>
      <c r="B35" s="150">
        <v>1909014.8</v>
      </c>
      <c r="C35" s="150">
        <v>1986173.1</v>
      </c>
      <c r="D35" s="150">
        <v>2150509.4</v>
      </c>
      <c r="E35" s="150"/>
      <c r="F35" s="150">
        <v>4.0417863706452062</v>
      </c>
      <c r="G35" s="150">
        <v>8.274017002848332</v>
      </c>
      <c r="H35" s="150"/>
      <c r="I35" s="150">
        <v>80.06177752040405</v>
      </c>
      <c r="J35" s="150">
        <v>79.276527032795713</v>
      </c>
      <c r="K35" s="150">
        <v>79.662354595538346</v>
      </c>
    </row>
    <row r="36" spans="1:11" ht="14.5" x14ac:dyDescent="0.35">
      <c r="A36" s="136" t="s">
        <v>43</v>
      </c>
      <c r="B36" s="149"/>
      <c r="C36" s="149"/>
      <c r="D36" s="149"/>
      <c r="E36" s="149"/>
      <c r="F36" s="149"/>
      <c r="G36" s="149"/>
      <c r="H36" s="149"/>
      <c r="I36" s="149">
        <v>0</v>
      </c>
      <c r="J36" s="149">
        <v>0</v>
      </c>
      <c r="K36" s="149">
        <v>0</v>
      </c>
    </row>
    <row r="37" spans="1:11" ht="14.5" x14ac:dyDescent="0.35">
      <c r="A37" s="135" t="s">
        <v>51</v>
      </c>
      <c r="B37" s="149">
        <v>1380831.031</v>
      </c>
      <c r="C37" s="149">
        <v>1433600.8770000001</v>
      </c>
      <c r="D37" s="149">
        <v>1567646.692</v>
      </c>
      <c r="E37" s="149"/>
      <c r="F37" s="149">
        <v>3.8216005300651501</v>
      </c>
      <c r="G37" s="149">
        <v>9.3502882950593946</v>
      </c>
      <c r="H37" s="149"/>
      <c r="I37" s="149">
        <v>57.910387492643935</v>
      </c>
      <c r="J37" s="149">
        <v>57.221044167666022</v>
      </c>
      <c r="K37" s="149">
        <v>58.071090811612677</v>
      </c>
    </row>
    <row r="38" spans="1:11" ht="14.5" x14ac:dyDescent="0.35">
      <c r="A38" s="135" t="s">
        <v>52</v>
      </c>
      <c r="B38" s="149">
        <v>54905.3</v>
      </c>
      <c r="C38" s="149">
        <v>60526.9</v>
      </c>
      <c r="D38" s="149">
        <v>66878.899999999994</v>
      </c>
      <c r="E38" s="149"/>
      <c r="F38" s="149">
        <v>10.238720123558199</v>
      </c>
      <c r="G38" s="149">
        <v>10.494507400841592</v>
      </c>
      <c r="H38" s="149"/>
      <c r="I38" s="149">
        <v>2.3026620397552922</v>
      </c>
      <c r="J38" s="149">
        <v>2.415883300434047</v>
      </c>
      <c r="K38" s="149">
        <v>2.4774272768859089</v>
      </c>
    </row>
    <row r="39" spans="1:11" ht="14.5" x14ac:dyDescent="0.35">
      <c r="A39" s="135" t="s">
        <v>53</v>
      </c>
      <c r="B39" s="149">
        <v>461649.59299999999</v>
      </c>
      <c r="C39" s="149">
        <v>481863.114</v>
      </c>
      <c r="D39" s="149">
        <v>509148.94699999999</v>
      </c>
      <c r="E39" s="149"/>
      <c r="F39" s="149">
        <v>4.3785419301777706</v>
      </c>
      <c r="G39" s="149">
        <v>5.6625693495186313</v>
      </c>
      <c r="H39" s="149"/>
      <c r="I39" s="149">
        <v>19.361026958591982</v>
      </c>
      <c r="J39" s="149">
        <v>19.233184752692562</v>
      </c>
      <c r="K39" s="149">
        <v>18.860649461871201</v>
      </c>
    </row>
    <row r="40" spans="1:11" ht="14.5" x14ac:dyDescent="0.35">
      <c r="A40" s="151"/>
      <c r="B40" s="149"/>
      <c r="C40" s="149"/>
      <c r="D40" s="149"/>
      <c r="E40" s="149"/>
      <c r="F40" s="149"/>
      <c r="G40" s="149"/>
      <c r="H40" s="149"/>
      <c r="I40" s="149"/>
      <c r="J40" s="149"/>
      <c r="K40" s="149"/>
    </row>
    <row r="41" spans="1:11" ht="14.5" x14ac:dyDescent="0.35">
      <c r="A41" s="135" t="s">
        <v>66</v>
      </c>
      <c r="B41" s="149">
        <v>58535.9</v>
      </c>
      <c r="C41" s="149">
        <v>50270.8</v>
      </c>
      <c r="D41" s="149">
        <v>41755.800000000003</v>
      </c>
      <c r="E41" s="149"/>
      <c r="F41" s="149">
        <v>-14.119711151618064</v>
      </c>
      <c r="G41" s="149">
        <v>-16.938262370998668</v>
      </c>
      <c r="H41" s="149"/>
      <c r="I41" s="149">
        <v>2.4549250235024997</v>
      </c>
      <c r="J41" s="149">
        <v>2.0065191876580477</v>
      </c>
      <c r="K41" s="149">
        <v>1.5467801935766383</v>
      </c>
    </row>
    <row r="42" spans="1:11" ht="14.5" x14ac:dyDescent="0.35">
      <c r="A42" s="135" t="s">
        <v>67</v>
      </c>
      <c r="B42" s="149">
        <v>3910</v>
      </c>
      <c r="C42" s="149">
        <v>3493</v>
      </c>
      <c r="D42" s="149">
        <v>3764</v>
      </c>
      <c r="E42" s="149"/>
      <c r="F42" s="149">
        <v>-10.66496163682864</v>
      </c>
      <c r="G42" s="149">
        <v>7.7583738906384259</v>
      </c>
      <c r="H42" s="149"/>
      <c r="I42" s="149">
        <v>0.16398068265619514</v>
      </c>
      <c r="J42" s="149">
        <v>0.13942032994282091</v>
      </c>
      <c r="K42" s="149">
        <v>0.13943166335269511</v>
      </c>
    </row>
    <row r="43" spans="1:11" ht="29" x14ac:dyDescent="0.35">
      <c r="A43" s="135" t="s">
        <v>68</v>
      </c>
      <c r="B43" s="149">
        <v>21568</v>
      </c>
      <c r="C43" s="149">
        <v>32697</v>
      </c>
      <c r="D43" s="149">
        <v>46455</v>
      </c>
      <c r="E43" s="149"/>
      <c r="F43" s="149">
        <v>51.599591988130555</v>
      </c>
      <c r="G43" s="149">
        <v>42.077254794017804</v>
      </c>
      <c r="H43" s="149"/>
      <c r="I43" s="149">
        <v>0.90453589860072048</v>
      </c>
      <c r="J43" s="149">
        <v>1.3050748720699727</v>
      </c>
      <c r="K43" s="149">
        <v>1.7208549205763684</v>
      </c>
    </row>
    <row r="44" spans="1:11" ht="14.5" x14ac:dyDescent="0.35">
      <c r="A44" s="135" t="s">
        <v>69</v>
      </c>
      <c r="B44" s="149">
        <v>107692.6</v>
      </c>
      <c r="C44" s="149">
        <v>114705.3</v>
      </c>
      <c r="D44" s="149">
        <v>116311</v>
      </c>
      <c r="E44" s="149"/>
      <c r="F44" s="149">
        <v>6.5117751823245085</v>
      </c>
      <c r="G44" s="149">
        <v>1.3998481325623091</v>
      </c>
      <c r="H44" s="149"/>
      <c r="I44" s="149">
        <v>4.5164977148390184</v>
      </c>
      <c r="J44" s="149">
        <v>4.5783712488377484</v>
      </c>
      <c r="K44" s="149">
        <v>4.3085643454344638</v>
      </c>
    </row>
    <row r="45" spans="1:11" ht="14.5" x14ac:dyDescent="0.35">
      <c r="A45" s="135" t="s">
        <v>70</v>
      </c>
      <c r="B45" s="149">
        <v>59247.5</v>
      </c>
      <c r="C45" s="149">
        <v>72503.3</v>
      </c>
      <c r="D45" s="149">
        <v>65333.8</v>
      </c>
      <c r="E45" s="149"/>
      <c r="F45" s="149">
        <v>22.373602261698821</v>
      </c>
      <c r="G45" s="149">
        <v>-9.8885154192981606</v>
      </c>
      <c r="H45" s="149"/>
      <c r="I45" s="149">
        <v>2.484768668970057</v>
      </c>
      <c r="J45" s="149">
        <v>2.8939118259213648</v>
      </c>
      <c r="K45" s="149">
        <v>2.4201913940362147</v>
      </c>
    </row>
    <row r="46" spans="1:11" ht="14.5" x14ac:dyDescent="0.35">
      <c r="A46" s="135" t="s">
        <v>71</v>
      </c>
      <c r="B46" s="149">
        <v>65875.399999999994</v>
      </c>
      <c r="C46" s="149">
        <v>66644.2</v>
      </c>
      <c r="D46" s="149">
        <v>74194.2</v>
      </c>
      <c r="E46" s="149"/>
      <c r="F46" s="149">
        <v>1.1670517370672595</v>
      </c>
      <c r="G46" s="149">
        <v>11.328817811602509</v>
      </c>
      <c r="H46" s="149"/>
      <c r="I46" s="149">
        <v>2.7627347985293906</v>
      </c>
      <c r="J46" s="149">
        <v>2.6600504874822057</v>
      </c>
      <c r="K46" s="149">
        <v>2.7484114551335099</v>
      </c>
    </row>
    <row r="47" spans="1:11" ht="14.5" x14ac:dyDescent="0.35">
      <c r="A47" s="152" t="s">
        <v>76</v>
      </c>
      <c r="B47" s="149"/>
      <c r="C47" s="149"/>
      <c r="D47" s="149"/>
      <c r="E47" s="149"/>
      <c r="F47" s="149"/>
      <c r="G47" s="149"/>
      <c r="H47" s="149"/>
      <c r="I47" s="149"/>
      <c r="J47" s="149"/>
      <c r="K47" s="149"/>
    </row>
    <row r="48" spans="1:11" ht="14.5" x14ac:dyDescent="0.35">
      <c r="A48" s="151" t="s">
        <v>77</v>
      </c>
      <c r="B48" s="149">
        <v>2167.2629999999999</v>
      </c>
      <c r="C48" s="149">
        <v>2439.6190000000001</v>
      </c>
      <c r="D48" s="149">
        <v>2784.1950000000002</v>
      </c>
      <c r="E48" s="149"/>
      <c r="F48" s="149">
        <v>12.566818148051272</v>
      </c>
      <c r="G48" s="149">
        <v>14.124172667945277</v>
      </c>
      <c r="H48" s="149"/>
      <c r="I48" s="149">
        <v>9.0892395456653063E-2</v>
      </c>
      <c r="J48" s="149">
        <v>9.7375461183731693E-2</v>
      </c>
      <c r="K48" s="149">
        <v>0.10313627522536052</v>
      </c>
    </row>
    <row r="49" spans="1:11" s="12" customFormat="1" ht="14.5" x14ac:dyDescent="0.35">
      <c r="A49" s="138" t="s">
        <v>313</v>
      </c>
      <c r="B49" s="150">
        <v>2225844.2000000002</v>
      </c>
      <c r="C49" s="150">
        <v>2326486.7000000002</v>
      </c>
      <c r="D49" s="150">
        <v>2498323.2000000002</v>
      </c>
      <c r="E49" s="150"/>
      <c r="F49" s="150">
        <v>4.5215428824712856</v>
      </c>
      <c r="G49" s="150">
        <v>7.3860942338505486</v>
      </c>
      <c r="H49" s="150"/>
      <c r="I49" s="150">
        <v>93.349220307501952</v>
      </c>
      <c r="J49" s="150">
        <v>92.859874984707886</v>
      </c>
      <c r="K49" s="150">
        <v>92.546588567648243</v>
      </c>
    </row>
    <row r="50" spans="1:11" ht="14.5" x14ac:dyDescent="0.35">
      <c r="A50" s="135" t="s">
        <v>72</v>
      </c>
      <c r="B50" s="149">
        <v>2202.8000000000002</v>
      </c>
      <c r="C50" s="149">
        <v>2624.6</v>
      </c>
      <c r="D50" s="149">
        <v>3656.8</v>
      </c>
      <c r="E50" s="149"/>
      <c r="F50" s="149">
        <v>19.148356637007424</v>
      </c>
      <c r="G50" s="149">
        <v>39.327897584393831</v>
      </c>
      <c r="H50" s="149"/>
      <c r="I50" s="149">
        <v>9.2382774361909642E-2</v>
      </c>
      <c r="J50" s="149">
        <v>0.10475883136785794</v>
      </c>
      <c r="K50" s="149">
        <v>0.13546060216475436</v>
      </c>
    </row>
    <row r="51" spans="1:11" ht="14.5" x14ac:dyDescent="0.35">
      <c r="A51" s="135" t="s">
        <v>73</v>
      </c>
      <c r="B51" s="149">
        <v>156524.321</v>
      </c>
      <c r="C51" s="149">
        <v>176262.2</v>
      </c>
      <c r="D51" s="149">
        <v>197550.3</v>
      </c>
      <c r="E51" s="149"/>
      <c r="F51" s="149"/>
      <c r="G51" s="149"/>
      <c r="H51" s="149"/>
      <c r="I51" s="149">
        <v>6.5644411789967823</v>
      </c>
      <c r="J51" s="149">
        <v>7.0353661839242747</v>
      </c>
      <c r="K51" s="149">
        <v>7.317950830187014</v>
      </c>
    </row>
    <row r="52" spans="1:11" ht="14.5" x14ac:dyDescent="0.35">
      <c r="A52" s="139" t="s">
        <v>74</v>
      </c>
      <c r="B52" s="149">
        <v>158727.12100000001</v>
      </c>
      <c r="C52" s="149">
        <v>178886.8</v>
      </c>
      <c r="D52" s="149">
        <v>201207.1</v>
      </c>
      <c r="E52" s="149"/>
      <c r="F52" s="149">
        <v>12.700840834881632</v>
      </c>
      <c r="G52" s="149">
        <v>12.477332033442391</v>
      </c>
      <c r="H52" s="149"/>
      <c r="I52" s="149">
        <v>6.6568239533586944</v>
      </c>
      <c r="J52" s="149">
        <v>7.1401250152921296</v>
      </c>
      <c r="K52" s="149">
        <v>7.4534114323517695</v>
      </c>
    </row>
    <row r="53" spans="1:11" s="12" customFormat="1" ht="14.5" x14ac:dyDescent="0.35">
      <c r="A53" s="140" t="s">
        <v>75</v>
      </c>
      <c r="B53" s="150">
        <v>2384427.2000000002</v>
      </c>
      <c r="C53" s="150">
        <v>2505373.5</v>
      </c>
      <c r="D53" s="150">
        <v>2699530.3</v>
      </c>
      <c r="E53" s="150"/>
      <c r="F53" s="150">
        <v>5.0723419024912841</v>
      </c>
      <c r="G53" s="150">
        <v>7.7496149775672096</v>
      </c>
      <c r="H53" s="150"/>
      <c r="I53" s="150">
        <v>100</v>
      </c>
      <c r="J53" s="150">
        <v>100</v>
      </c>
      <c r="K53" s="150">
        <v>100</v>
      </c>
    </row>
    <row r="54" spans="1:11" ht="14.5" x14ac:dyDescent="0.35">
      <c r="A54" s="517" t="s">
        <v>314</v>
      </c>
      <c r="B54" s="518"/>
      <c r="C54" s="518"/>
      <c r="D54" s="518"/>
      <c r="E54" s="518"/>
      <c r="F54" s="518"/>
      <c r="G54" s="518"/>
      <c r="H54" s="518"/>
      <c r="I54" s="518"/>
      <c r="J54" s="518"/>
      <c r="K54" s="518"/>
    </row>
    <row r="55" spans="1:11" ht="15" x14ac:dyDescent="0.35">
      <c r="A55" s="141" t="s">
        <v>315</v>
      </c>
      <c r="B55" s="142"/>
      <c r="C55" s="142"/>
      <c r="D55" s="142"/>
      <c r="E55" s="142"/>
      <c r="F55" s="142"/>
      <c r="G55" s="142"/>
      <c r="H55" s="142"/>
      <c r="I55" s="142"/>
      <c r="J55" s="142"/>
      <c r="K55" s="142"/>
    </row>
    <row r="56" spans="1:11" ht="14.5" x14ac:dyDescent="0.35">
      <c r="A56" s="143" t="s">
        <v>78</v>
      </c>
      <c r="B56" s="71"/>
      <c r="C56" s="71"/>
      <c r="D56" s="71"/>
      <c r="E56" s="71"/>
      <c r="F56" s="71"/>
      <c r="G56" s="71"/>
      <c r="H56" s="71"/>
      <c r="I56" s="71"/>
      <c r="J56" s="71"/>
      <c r="K56" s="71"/>
    </row>
  </sheetData>
  <mergeCells count="10">
    <mergeCell ref="B5:D5"/>
    <mergeCell ref="F5:G5"/>
    <mergeCell ref="I5:K5"/>
    <mergeCell ref="A54:K54"/>
    <mergeCell ref="A1:K1"/>
    <mergeCell ref="A2:K2"/>
    <mergeCell ref="B3:D3"/>
    <mergeCell ref="F3:F4"/>
    <mergeCell ref="G3:G4"/>
    <mergeCell ref="I3:K3"/>
  </mergeCells>
  <pageMargins left="0.7" right="0.7" top="0.75" bottom="0.75" header="0.3" footer="0.3"/>
  <pageSetup paperSize="9" orientation="portrait" horizontalDpi="204" verticalDpi="1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dimension ref="A1:U52"/>
  <sheetViews>
    <sheetView zoomScale="85" zoomScaleNormal="85" workbookViewId="0">
      <selection activeCell="J24" sqref="J24"/>
    </sheetView>
  </sheetViews>
  <sheetFormatPr defaultColWidth="9" defaultRowHeight="12.5" x14ac:dyDescent="0.25"/>
  <cols>
    <col min="1" max="1" width="13.5" style="17" customWidth="1"/>
    <col min="2" max="2" width="39.83203125" style="17" customWidth="1"/>
    <col min="3" max="3" width="9" style="17"/>
    <col min="4" max="4" width="10.33203125" style="17" customWidth="1"/>
    <col min="5" max="5" width="9" style="17"/>
    <col min="6" max="6" width="17" style="20" customWidth="1"/>
    <col min="7" max="7" width="9" style="17"/>
    <col min="8" max="8" width="26" style="17" bestFit="1" customWidth="1"/>
    <col min="9" max="10" width="9" style="17"/>
    <col min="11" max="11" width="17" style="20" customWidth="1"/>
    <col min="12" max="15" width="9" style="17"/>
    <col min="16" max="16" width="17" style="20" customWidth="1"/>
    <col min="17" max="20" width="9" style="17"/>
    <col min="21" max="21" width="17" style="20" customWidth="1"/>
    <col min="22" max="16384" width="9" style="17"/>
  </cols>
  <sheetData>
    <row r="1" spans="1:21" ht="14.5" x14ac:dyDescent="0.35">
      <c r="A1" s="160"/>
      <c r="B1" s="527" t="s">
        <v>370</v>
      </c>
      <c r="C1" s="527"/>
      <c r="D1" s="527"/>
      <c r="E1" s="527"/>
      <c r="F1" s="527"/>
      <c r="G1" s="527"/>
      <c r="H1" s="527"/>
      <c r="I1" s="527"/>
      <c r="J1" s="527"/>
      <c r="K1" s="527"/>
      <c r="L1" s="527"/>
      <c r="M1" s="527"/>
      <c r="N1" s="527"/>
      <c r="O1" s="527"/>
      <c r="P1" s="527"/>
      <c r="Q1" s="527"/>
      <c r="R1" s="527"/>
      <c r="S1" s="527"/>
      <c r="T1" s="527"/>
      <c r="U1" s="527"/>
    </row>
    <row r="2" spans="1:21" ht="14.5" x14ac:dyDescent="0.35">
      <c r="A2" s="160"/>
      <c r="B2" s="161"/>
      <c r="C2" s="528" t="s">
        <v>108</v>
      </c>
      <c r="D2" s="528"/>
      <c r="E2" s="528"/>
      <c r="F2" s="528"/>
      <c r="G2" s="162"/>
      <c r="H2" s="528" t="s">
        <v>90</v>
      </c>
      <c r="I2" s="528"/>
      <c r="J2" s="528"/>
      <c r="K2" s="528"/>
      <c r="L2" s="162"/>
      <c r="M2" s="528" t="s">
        <v>18</v>
      </c>
      <c r="N2" s="528"/>
      <c r="O2" s="528"/>
      <c r="P2" s="528"/>
      <c r="Q2" s="163"/>
      <c r="R2" s="528" t="s">
        <v>91</v>
      </c>
      <c r="S2" s="528"/>
      <c r="T2" s="528"/>
      <c r="U2" s="528"/>
    </row>
    <row r="3" spans="1:21" ht="15" customHeight="1" x14ac:dyDescent="0.35">
      <c r="A3" s="160"/>
      <c r="B3" s="164"/>
      <c r="C3" s="530">
        <v>45291</v>
      </c>
      <c r="D3" s="530"/>
      <c r="E3" s="530">
        <v>45657</v>
      </c>
      <c r="F3" s="530"/>
      <c r="G3" s="165"/>
      <c r="H3" s="530">
        <v>45291</v>
      </c>
      <c r="I3" s="530"/>
      <c r="J3" s="530">
        <v>45657</v>
      </c>
      <c r="K3" s="530"/>
      <c r="L3" s="165"/>
      <c r="M3" s="530">
        <v>45291</v>
      </c>
      <c r="N3" s="530"/>
      <c r="O3" s="530">
        <v>45657</v>
      </c>
      <c r="P3" s="530"/>
      <c r="Q3" s="166"/>
      <c r="R3" s="530">
        <v>45291</v>
      </c>
      <c r="S3" s="530"/>
      <c r="T3" s="530">
        <v>45657</v>
      </c>
      <c r="U3" s="530"/>
    </row>
    <row r="4" spans="1:21" ht="29" x14ac:dyDescent="0.35">
      <c r="A4" s="160"/>
      <c r="B4" s="167"/>
      <c r="C4" s="155" t="s">
        <v>89</v>
      </c>
      <c r="D4" s="155" t="s">
        <v>63</v>
      </c>
      <c r="E4" s="155" t="s">
        <v>89</v>
      </c>
      <c r="F4" s="155" t="s">
        <v>63</v>
      </c>
      <c r="G4" s="168"/>
      <c r="H4" s="155" t="s">
        <v>89</v>
      </c>
      <c r="I4" s="155" t="s">
        <v>63</v>
      </c>
      <c r="J4" s="155" t="s">
        <v>89</v>
      </c>
      <c r="K4" s="155" t="s">
        <v>63</v>
      </c>
      <c r="L4" s="169"/>
      <c r="M4" s="155" t="s">
        <v>89</v>
      </c>
      <c r="N4" s="155" t="s">
        <v>63</v>
      </c>
      <c r="O4" s="155" t="s">
        <v>89</v>
      </c>
      <c r="P4" s="155" t="s">
        <v>63</v>
      </c>
      <c r="Q4" s="169"/>
      <c r="R4" s="155" t="s">
        <v>89</v>
      </c>
      <c r="S4" s="155" t="s">
        <v>63</v>
      </c>
      <c r="T4" s="155" t="s">
        <v>89</v>
      </c>
      <c r="U4" s="155" t="s">
        <v>63</v>
      </c>
    </row>
    <row r="5" spans="1:21" ht="29" x14ac:dyDescent="0.35">
      <c r="A5" s="160"/>
      <c r="B5" s="167"/>
      <c r="C5" s="156" t="s">
        <v>38</v>
      </c>
      <c r="D5" s="156" t="s">
        <v>39</v>
      </c>
      <c r="E5" s="156" t="s">
        <v>38</v>
      </c>
      <c r="F5" s="156" t="s">
        <v>39</v>
      </c>
      <c r="G5" s="169"/>
      <c r="H5" s="156" t="s">
        <v>38</v>
      </c>
      <c r="I5" s="156" t="s">
        <v>39</v>
      </c>
      <c r="J5" s="156" t="s">
        <v>38</v>
      </c>
      <c r="K5" s="156" t="s">
        <v>39</v>
      </c>
      <c r="L5" s="169"/>
      <c r="M5" s="156" t="s">
        <v>38</v>
      </c>
      <c r="N5" s="156" t="s">
        <v>39</v>
      </c>
      <c r="O5" s="156" t="s">
        <v>38</v>
      </c>
      <c r="P5" s="156" t="s">
        <v>39</v>
      </c>
      <c r="Q5" s="169"/>
      <c r="R5" s="156" t="s">
        <v>38</v>
      </c>
      <c r="S5" s="156" t="s">
        <v>39</v>
      </c>
      <c r="T5" s="156" t="s">
        <v>38</v>
      </c>
      <c r="U5" s="156" t="s">
        <v>39</v>
      </c>
    </row>
    <row r="6" spans="1:21" s="18" customFormat="1" ht="14.5" x14ac:dyDescent="0.35">
      <c r="A6" s="529" t="s">
        <v>45</v>
      </c>
      <c r="B6" s="157" t="s">
        <v>81</v>
      </c>
      <c r="C6" s="169">
        <v>95886</v>
      </c>
      <c r="D6" s="169">
        <v>59.910776766969896</v>
      </c>
      <c r="E6" s="169">
        <v>65385</v>
      </c>
      <c r="F6" s="169">
        <v>52.6869243599971</v>
      </c>
      <c r="G6" s="170"/>
      <c r="H6" s="169">
        <v>84303</v>
      </c>
      <c r="I6" s="168">
        <v>66.316609241516019</v>
      </c>
      <c r="J6" s="168">
        <v>80145</v>
      </c>
      <c r="K6" s="168">
        <v>65.779970124263372</v>
      </c>
      <c r="L6" s="170"/>
      <c r="M6" s="169">
        <v>19452</v>
      </c>
      <c r="N6" s="169">
        <v>84.31364050106194</v>
      </c>
      <c r="O6" s="169">
        <v>23245</v>
      </c>
      <c r="P6" s="169">
        <v>81.587167877575368</v>
      </c>
      <c r="Q6" s="170"/>
      <c r="R6" s="169">
        <v>39369</v>
      </c>
      <c r="S6" s="169">
        <v>66.425389755011139</v>
      </c>
      <c r="T6" s="169">
        <v>45801</v>
      </c>
      <c r="U6" s="169">
        <v>67.718898778720757</v>
      </c>
    </row>
    <row r="7" spans="1:21" ht="14.5" x14ac:dyDescent="0.35">
      <c r="A7" s="529"/>
      <c r="B7" s="157" t="s">
        <v>82</v>
      </c>
      <c r="C7" s="169">
        <v>26916</v>
      </c>
      <c r="D7" s="169">
        <v>16.817454763570929</v>
      </c>
      <c r="E7" s="169">
        <v>17862</v>
      </c>
      <c r="F7" s="169">
        <v>14.393115285130659</v>
      </c>
      <c r="G7" s="169"/>
      <c r="H7" s="169">
        <v>25641</v>
      </c>
      <c r="I7" s="168">
        <v>20.170387501769955</v>
      </c>
      <c r="J7" s="168">
        <v>21119</v>
      </c>
      <c r="K7" s="168">
        <v>17.333672581624782</v>
      </c>
      <c r="L7" s="169"/>
      <c r="M7" s="169">
        <v>583</v>
      </c>
      <c r="N7" s="169">
        <v>2.5269819253608423</v>
      </c>
      <c r="O7" s="169">
        <v>1961</v>
      </c>
      <c r="P7" s="169">
        <v>6.882875293952476</v>
      </c>
      <c r="Q7" s="169"/>
      <c r="R7" s="169">
        <v>5423</v>
      </c>
      <c r="S7" s="169">
        <v>9.1499628804751296</v>
      </c>
      <c r="T7" s="169">
        <v>8039</v>
      </c>
      <c r="U7" s="169">
        <v>11.886033651713635</v>
      </c>
    </row>
    <row r="8" spans="1:21" s="18" customFormat="1" ht="14.5" x14ac:dyDescent="0.35">
      <c r="A8" s="529"/>
      <c r="B8" s="157" t="s">
        <v>83</v>
      </c>
      <c r="C8" s="169">
        <v>481</v>
      </c>
      <c r="D8" s="169">
        <v>0.30053483954813559</v>
      </c>
      <c r="E8" s="169">
        <v>237</v>
      </c>
      <c r="F8" s="169">
        <v>0.19097348127734667</v>
      </c>
      <c r="G8" s="170"/>
      <c r="H8" s="169">
        <v>458</v>
      </c>
      <c r="I8" s="168">
        <v>0.36028382184043678</v>
      </c>
      <c r="J8" s="168">
        <v>732</v>
      </c>
      <c r="K8" s="168">
        <v>0.60079778065956435</v>
      </c>
      <c r="L8" s="170"/>
      <c r="M8" s="169">
        <v>776</v>
      </c>
      <c r="N8" s="169">
        <v>3.3635299726929913</v>
      </c>
      <c r="O8" s="169">
        <v>799</v>
      </c>
      <c r="P8" s="169">
        <v>2.8043943701519778</v>
      </c>
      <c r="Q8" s="170"/>
      <c r="R8" s="169">
        <v>99</v>
      </c>
      <c r="S8" s="169">
        <v>0.16703786191536749</v>
      </c>
      <c r="T8" s="169">
        <v>132</v>
      </c>
      <c r="U8" s="169">
        <v>0.19516811071354645</v>
      </c>
    </row>
    <row r="9" spans="1:21" s="18" customFormat="1" ht="14.5" x14ac:dyDescent="0.35">
      <c r="A9" s="529"/>
      <c r="B9" s="157" t="s">
        <v>84</v>
      </c>
      <c r="C9" s="169">
        <v>10297</v>
      </c>
      <c r="D9" s="169">
        <v>6.4336948915325403</v>
      </c>
      <c r="E9" s="169">
        <v>10079</v>
      </c>
      <c r="F9" s="169">
        <v>8.1216106236049672</v>
      </c>
      <c r="G9" s="170"/>
      <c r="H9" s="169">
        <v>9023</v>
      </c>
      <c r="I9" s="168">
        <v>7.0979059486162903</v>
      </c>
      <c r="J9" s="168">
        <v>13173</v>
      </c>
      <c r="K9" s="168">
        <v>10.811897765885849</v>
      </c>
      <c r="L9" s="170"/>
      <c r="M9" s="169">
        <v>251</v>
      </c>
      <c r="N9" s="169">
        <v>1.0879459061159031</v>
      </c>
      <c r="O9" s="169">
        <v>138</v>
      </c>
      <c r="P9" s="169">
        <v>0.48436348320522271</v>
      </c>
      <c r="Q9" s="170"/>
      <c r="R9" s="169">
        <v>630</v>
      </c>
      <c r="S9" s="169">
        <v>1.0629682121887021</v>
      </c>
      <c r="T9" s="169">
        <v>637</v>
      </c>
      <c r="U9" s="169">
        <v>0.94183398882219005</v>
      </c>
    </row>
    <row r="10" spans="1:21" ht="33.65" customHeight="1" x14ac:dyDescent="0.35">
      <c r="A10" s="529"/>
      <c r="B10" s="158" t="s">
        <v>316</v>
      </c>
      <c r="C10" s="169">
        <v>15567</v>
      </c>
      <c r="D10" s="169">
        <v>9.7264570628811367</v>
      </c>
      <c r="E10" s="169">
        <v>17749</v>
      </c>
      <c r="F10" s="169">
        <v>14.302060418530068</v>
      </c>
      <c r="G10" s="169"/>
      <c r="H10" s="169">
        <v>0</v>
      </c>
      <c r="I10" s="168">
        <v>0</v>
      </c>
      <c r="J10" s="168">
        <v>0</v>
      </c>
      <c r="K10" s="168">
        <v>0</v>
      </c>
      <c r="L10" s="169"/>
      <c r="M10" s="169">
        <v>56</v>
      </c>
      <c r="N10" s="169">
        <v>0.24272896710155609</v>
      </c>
      <c r="O10" s="169">
        <v>56</v>
      </c>
      <c r="P10" s="169">
        <v>0.19655329753255416</v>
      </c>
      <c r="Q10" s="169"/>
      <c r="R10" s="169">
        <v>9297</v>
      </c>
      <c r="S10" s="169">
        <v>15.68637375987042</v>
      </c>
      <c r="T10" s="169">
        <v>8347</v>
      </c>
      <c r="U10" s="169">
        <v>12.341425910045244</v>
      </c>
    </row>
    <row r="11" spans="1:21" ht="14.5" x14ac:dyDescent="0.35">
      <c r="A11" s="529"/>
      <c r="B11" s="157" t="s">
        <v>85</v>
      </c>
      <c r="C11" s="169">
        <v>982</v>
      </c>
      <c r="D11" s="169">
        <v>0.61356593022093375</v>
      </c>
      <c r="E11" s="169">
        <v>1159</v>
      </c>
      <c r="F11" s="169">
        <v>0.93391672911580081</v>
      </c>
      <c r="G11" s="169"/>
      <c r="H11" s="169">
        <v>0</v>
      </c>
      <c r="I11" s="168">
        <v>0</v>
      </c>
      <c r="J11" s="168">
        <v>0</v>
      </c>
      <c r="K11" s="168">
        <v>0</v>
      </c>
      <c r="L11" s="169"/>
      <c r="M11" s="169">
        <v>1100</v>
      </c>
      <c r="N11" s="169">
        <v>4.7678904252091368</v>
      </c>
      <c r="O11" s="169">
        <v>1200</v>
      </c>
      <c r="P11" s="169">
        <v>4.2118563756975886</v>
      </c>
      <c r="Q11" s="169"/>
      <c r="R11" s="169">
        <v>287</v>
      </c>
      <c r="S11" s="169">
        <v>0.48424107444151987</v>
      </c>
      <c r="T11" s="169">
        <v>171</v>
      </c>
      <c r="U11" s="169">
        <v>0.25283141615163968</v>
      </c>
    </row>
    <row r="12" spans="1:21" ht="14.5" x14ac:dyDescent="0.35">
      <c r="A12" s="529"/>
      <c r="B12" s="157" t="s">
        <v>86</v>
      </c>
      <c r="C12" s="169">
        <v>5002</v>
      </c>
      <c r="D12" s="169">
        <v>3.1253124062781161</v>
      </c>
      <c r="E12" s="169">
        <v>4441</v>
      </c>
      <c r="F12" s="169">
        <v>3.5785368369312094</v>
      </c>
      <c r="G12" s="169"/>
      <c r="H12" s="169">
        <v>3264</v>
      </c>
      <c r="I12" s="168">
        <v>2.5676122150375229</v>
      </c>
      <c r="J12" s="168">
        <v>1802</v>
      </c>
      <c r="K12" s="168">
        <v>1.479013115776687</v>
      </c>
      <c r="L12" s="169"/>
      <c r="M12" s="169">
        <v>235</v>
      </c>
      <c r="N12" s="169">
        <v>1.0185947726583156</v>
      </c>
      <c r="O12" s="169">
        <v>194</v>
      </c>
      <c r="P12" s="169">
        <v>0.68091678073777684</v>
      </c>
      <c r="Q12" s="169"/>
      <c r="R12" s="169">
        <v>2160</v>
      </c>
      <c r="S12" s="169">
        <v>3.6444624417898357</v>
      </c>
      <c r="T12" s="169">
        <v>2238</v>
      </c>
      <c r="U12" s="169">
        <v>3.3089866043705825</v>
      </c>
    </row>
    <row r="13" spans="1:21" ht="14.5" x14ac:dyDescent="0.35">
      <c r="A13" s="160"/>
      <c r="B13" s="158" t="s">
        <v>87</v>
      </c>
      <c r="C13" s="169">
        <v>4917</v>
      </c>
      <c r="D13" s="169">
        <v>3.0722033389983006</v>
      </c>
      <c r="E13" s="169">
        <v>7189</v>
      </c>
      <c r="F13" s="169">
        <v>5.7928622654128494</v>
      </c>
      <c r="G13" s="169"/>
      <c r="H13" s="169">
        <v>4433</v>
      </c>
      <c r="I13" s="168">
        <v>3.4872012712197731</v>
      </c>
      <c r="J13" s="168">
        <v>4867</v>
      </c>
      <c r="K13" s="168">
        <v>3.9946486317897536</v>
      </c>
      <c r="L13" s="169"/>
      <c r="M13" s="169">
        <v>618</v>
      </c>
      <c r="N13" s="169">
        <v>2.6786875297993151</v>
      </c>
      <c r="O13" s="169">
        <v>898</v>
      </c>
      <c r="P13" s="169">
        <v>3.1518725211470291</v>
      </c>
      <c r="Q13" s="169"/>
      <c r="R13" s="169">
        <v>2003</v>
      </c>
      <c r="S13" s="169">
        <v>3.3795640143078898</v>
      </c>
      <c r="T13" s="169">
        <v>2269</v>
      </c>
      <c r="U13" s="169">
        <v>3.3548215394624008</v>
      </c>
    </row>
    <row r="14" spans="1:21" s="18" customFormat="1" ht="25.15" customHeight="1" x14ac:dyDescent="0.35">
      <c r="A14" s="171"/>
      <c r="B14" s="159" t="s">
        <v>88</v>
      </c>
      <c r="C14" s="170">
        <v>160048</v>
      </c>
      <c r="D14" s="170">
        <v>100</v>
      </c>
      <c r="E14" s="170">
        <v>124101</v>
      </c>
      <c r="F14" s="170">
        <v>100</v>
      </c>
      <c r="G14" s="170"/>
      <c r="H14" s="378">
        <v>127122</v>
      </c>
      <c r="I14" s="170">
        <v>100</v>
      </c>
      <c r="J14" s="170">
        <v>121838</v>
      </c>
      <c r="K14" s="170">
        <v>100</v>
      </c>
      <c r="L14" s="170"/>
      <c r="M14" s="170">
        <v>23071</v>
      </c>
      <c r="N14" s="170">
        <v>100</v>
      </c>
      <c r="O14" s="170">
        <v>28491</v>
      </c>
      <c r="P14" s="170">
        <v>100</v>
      </c>
      <c r="Q14" s="170"/>
      <c r="R14" s="170">
        <v>59268</v>
      </c>
      <c r="S14" s="170">
        <v>100</v>
      </c>
      <c r="T14" s="170">
        <v>67634</v>
      </c>
      <c r="U14" s="170">
        <v>100</v>
      </c>
    </row>
    <row r="15" spans="1:21" ht="14.5" x14ac:dyDescent="0.35">
      <c r="A15" s="160"/>
      <c r="B15" s="172"/>
      <c r="C15" s="173"/>
      <c r="D15" s="173"/>
      <c r="E15" s="173"/>
      <c r="F15" s="174"/>
      <c r="G15" s="175"/>
      <c r="H15" s="173"/>
      <c r="I15" s="173"/>
      <c r="J15" s="173"/>
      <c r="K15" s="174"/>
      <c r="L15" s="175"/>
      <c r="M15" s="176"/>
      <c r="N15" s="176"/>
      <c r="O15" s="176"/>
      <c r="P15" s="177"/>
      <c r="Q15" s="176"/>
      <c r="R15" s="176"/>
      <c r="S15" s="176"/>
      <c r="T15" s="176"/>
      <c r="U15" s="178"/>
    </row>
    <row r="16" spans="1:21" s="18" customFormat="1" ht="14.5" x14ac:dyDescent="0.35">
      <c r="A16" s="171"/>
      <c r="B16" s="532" t="s">
        <v>80</v>
      </c>
      <c r="C16" s="532"/>
      <c r="D16" s="532"/>
      <c r="E16" s="532"/>
      <c r="F16" s="532"/>
      <c r="G16" s="532"/>
      <c r="H16" s="532"/>
      <c r="I16" s="532"/>
      <c r="J16" s="532"/>
      <c r="K16" s="532"/>
      <c r="L16" s="532"/>
      <c r="M16" s="532"/>
      <c r="N16" s="532"/>
      <c r="O16" s="532"/>
      <c r="P16" s="532"/>
      <c r="Q16" s="532"/>
      <c r="R16" s="532"/>
      <c r="S16" s="532"/>
      <c r="T16" s="532"/>
      <c r="U16" s="532"/>
    </row>
    <row r="17" spans="1:21" ht="14.5" x14ac:dyDescent="0.35">
      <c r="A17" s="179"/>
      <c r="B17" s="531" t="s">
        <v>79</v>
      </c>
      <c r="C17" s="531"/>
      <c r="D17" s="531"/>
      <c r="E17" s="531"/>
      <c r="F17" s="531"/>
      <c r="G17" s="531"/>
      <c r="H17" s="531"/>
      <c r="I17" s="531"/>
      <c r="J17" s="531"/>
      <c r="K17" s="531"/>
      <c r="L17" s="531"/>
      <c r="M17" s="531"/>
      <c r="N17" s="531"/>
      <c r="O17" s="531"/>
      <c r="P17" s="531"/>
      <c r="Q17" s="531"/>
      <c r="R17" s="531"/>
      <c r="S17" s="531"/>
      <c r="T17" s="531"/>
      <c r="U17" s="531"/>
    </row>
    <row r="18" spans="1:21" ht="14.5" x14ac:dyDescent="0.35">
      <c r="A18" s="160"/>
      <c r="B18" s="161"/>
      <c r="C18" s="528" t="s">
        <v>92</v>
      </c>
      <c r="D18" s="528"/>
      <c r="E18" s="528"/>
      <c r="F18" s="528"/>
      <c r="G18" s="162"/>
      <c r="H18" s="528" t="s">
        <v>93</v>
      </c>
      <c r="I18" s="528"/>
      <c r="J18" s="528"/>
      <c r="K18" s="528"/>
      <c r="L18" s="162"/>
      <c r="M18" s="528" t="s">
        <v>94</v>
      </c>
      <c r="N18" s="528"/>
      <c r="O18" s="528"/>
      <c r="P18" s="528"/>
      <c r="Q18" s="163"/>
      <c r="R18" s="163"/>
      <c r="S18" s="163"/>
      <c r="T18" s="163"/>
      <c r="U18" s="163"/>
    </row>
    <row r="19" spans="1:21" s="18" customFormat="1" ht="15" customHeight="1" x14ac:dyDescent="0.35">
      <c r="A19" s="171"/>
      <c r="B19" s="164"/>
      <c r="C19" s="530">
        <v>45291</v>
      </c>
      <c r="D19" s="530"/>
      <c r="E19" s="530">
        <v>45657</v>
      </c>
      <c r="F19" s="530"/>
      <c r="G19" s="165"/>
      <c r="H19" s="530">
        <v>45291</v>
      </c>
      <c r="I19" s="530"/>
      <c r="J19" s="530">
        <v>45657</v>
      </c>
      <c r="K19" s="530"/>
      <c r="L19" s="165"/>
      <c r="M19" s="530">
        <v>45291</v>
      </c>
      <c r="N19" s="530"/>
      <c r="O19" s="530">
        <v>45657</v>
      </c>
      <c r="P19" s="530"/>
      <c r="Q19" s="180"/>
      <c r="R19" s="181"/>
      <c r="S19" s="181"/>
      <c r="T19" s="181"/>
      <c r="U19" s="180"/>
    </row>
    <row r="20" spans="1:21" s="18" customFormat="1" ht="29" x14ac:dyDescent="0.35">
      <c r="A20" s="171"/>
      <c r="B20" s="161"/>
      <c r="C20" s="155" t="s">
        <v>89</v>
      </c>
      <c r="D20" s="155" t="s">
        <v>63</v>
      </c>
      <c r="E20" s="155" t="s">
        <v>89</v>
      </c>
      <c r="F20" s="155" t="s">
        <v>63</v>
      </c>
      <c r="G20" s="169"/>
      <c r="H20" s="155" t="s">
        <v>89</v>
      </c>
      <c r="I20" s="155" t="s">
        <v>63</v>
      </c>
      <c r="J20" s="155" t="s">
        <v>89</v>
      </c>
      <c r="K20" s="155" t="s">
        <v>63</v>
      </c>
      <c r="L20" s="169"/>
      <c r="M20" s="155" t="s">
        <v>89</v>
      </c>
      <c r="N20" s="155" t="s">
        <v>63</v>
      </c>
      <c r="O20" s="155" t="s">
        <v>89</v>
      </c>
      <c r="P20" s="155" t="s">
        <v>63</v>
      </c>
      <c r="Q20" s="169"/>
      <c r="R20" s="169"/>
      <c r="S20" s="169"/>
      <c r="T20" s="169"/>
      <c r="U20" s="182"/>
    </row>
    <row r="21" spans="1:21" s="18" customFormat="1" ht="29" x14ac:dyDescent="0.35">
      <c r="A21" s="171"/>
      <c r="B21" s="161"/>
      <c r="C21" s="156" t="s">
        <v>38</v>
      </c>
      <c r="D21" s="156" t="s">
        <v>39</v>
      </c>
      <c r="E21" s="156" t="s">
        <v>38</v>
      </c>
      <c r="F21" s="156" t="s">
        <v>39</v>
      </c>
      <c r="G21" s="169"/>
      <c r="H21" s="156" t="s">
        <v>38</v>
      </c>
      <c r="I21" s="156" t="s">
        <v>39</v>
      </c>
      <c r="J21" s="156" t="s">
        <v>38</v>
      </c>
      <c r="K21" s="156" t="s">
        <v>39</v>
      </c>
      <c r="L21" s="169"/>
      <c r="M21" s="156" t="s">
        <v>38</v>
      </c>
      <c r="N21" s="156" t="s">
        <v>39</v>
      </c>
      <c r="O21" s="156" t="s">
        <v>38</v>
      </c>
      <c r="P21" s="156" t="s">
        <v>39</v>
      </c>
      <c r="Q21" s="169"/>
      <c r="R21" s="169"/>
      <c r="S21" s="169"/>
      <c r="T21" s="169"/>
      <c r="U21" s="182"/>
    </row>
    <row r="22" spans="1:21" s="18" customFormat="1" ht="14.5" x14ac:dyDescent="0.35">
      <c r="A22" s="529" t="s">
        <v>45</v>
      </c>
      <c r="B22" s="157" t="s">
        <v>81</v>
      </c>
      <c r="C22" s="169">
        <v>14897</v>
      </c>
      <c r="D22" s="169">
        <v>55.204743375949604</v>
      </c>
      <c r="E22" s="169">
        <v>21559</v>
      </c>
      <c r="F22" s="169">
        <v>62.678799860448883</v>
      </c>
      <c r="G22" s="170"/>
      <c r="H22" s="169">
        <v>698.3</v>
      </c>
      <c r="I22" s="169">
        <v>63.551146705496905</v>
      </c>
      <c r="J22" s="169">
        <v>918.9</v>
      </c>
      <c r="K22" s="169">
        <v>69.487295825771326</v>
      </c>
      <c r="L22" s="170"/>
      <c r="M22" s="169">
        <v>254605.3</v>
      </c>
      <c r="N22" s="169">
        <v>64.036697847647133</v>
      </c>
      <c r="O22" s="169">
        <v>237053.9</v>
      </c>
      <c r="P22" s="169">
        <v>62.748794014755582</v>
      </c>
      <c r="Q22" s="170"/>
      <c r="R22" s="170"/>
      <c r="S22" s="170"/>
      <c r="T22" s="170"/>
      <c r="U22" s="183"/>
    </row>
    <row r="23" spans="1:21" s="18" customFormat="1" ht="14.5" x14ac:dyDescent="0.35">
      <c r="A23" s="529"/>
      <c r="B23" s="157" t="s">
        <v>82</v>
      </c>
      <c r="C23" s="169">
        <v>10407</v>
      </c>
      <c r="D23" s="169">
        <v>38.565869927737637</v>
      </c>
      <c r="E23" s="169">
        <v>9483</v>
      </c>
      <c r="F23" s="169">
        <v>27.570066286777532</v>
      </c>
      <c r="G23" s="169"/>
      <c r="H23" s="169">
        <v>74.599999999999994</v>
      </c>
      <c r="I23" s="169">
        <v>6.7892246086639965</v>
      </c>
      <c r="J23" s="169">
        <v>80.3</v>
      </c>
      <c r="K23" s="169">
        <v>6.0722928009679364</v>
      </c>
      <c r="L23" s="169"/>
      <c r="M23" s="169">
        <v>69044.600000000006</v>
      </c>
      <c r="N23" s="169">
        <v>17.365656520943038</v>
      </c>
      <c r="O23" s="169">
        <v>58544.3</v>
      </c>
      <c r="P23" s="169">
        <v>15.496830979950364</v>
      </c>
      <c r="Q23" s="169"/>
      <c r="R23" s="169"/>
      <c r="S23" s="169"/>
      <c r="T23" s="169"/>
      <c r="U23" s="182"/>
    </row>
    <row r="24" spans="1:21" s="18" customFormat="1" ht="14.5" x14ac:dyDescent="0.35">
      <c r="A24" s="529"/>
      <c r="B24" s="157" t="s">
        <v>83</v>
      </c>
      <c r="C24" s="169">
        <v>484</v>
      </c>
      <c r="D24" s="169">
        <v>1.7935890309431164</v>
      </c>
      <c r="E24" s="169">
        <v>1466</v>
      </c>
      <c r="F24" s="169">
        <v>4.2621235027328757</v>
      </c>
      <c r="G24" s="170"/>
      <c r="H24" s="169">
        <v>74.7</v>
      </c>
      <c r="I24" s="169">
        <v>6.7983254459410265</v>
      </c>
      <c r="J24" s="169"/>
      <c r="K24" s="169">
        <v>5.3765880217785833</v>
      </c>
      <c r="L24" s="170"/>
      <c r="M24" s="169">
        <v>2372.6999999999998</v>
      </c>
      <c r="N24" s="169">
        <v>0.59676633983311567</v>
      </c>
      <c r="O24" s="169">
        <v>3437.1</v>
      </c>
      <c r="P24" s="169">
        <v>0.90980945644900335</v>
      </c>
      <c r="Q24" s="170"/>
      <c r="R24" s="170"/>
      <c r="S24" s="170"/>
      <c r="T24" s="170"/>
      <c r="U24" s="183"/>
    </row>
    <row r="25" spans="1:21" s="18" customFormat="1" ht="14.5" x14ac:dyDescent="0.35">
      <c r="A25" s="529"/>
      <c r="B25" s="157" t="s">
        <v>84</v>
      </c>
      <c r="C25" s="169">
        <v>509</v>
      </c>
      <c r="D25" s="169">
        <v>1.8862330924587734</v>
      </c>
      <c r="E25" s="169">
        <v>396</v>
      </c>
      <c r="F25" s="169">
        <v>1.1512966624026049</v>
      </c>
      <c r="G25" s="170"/>
      <c r="H25" s="169">
        <v>0</v>
      </c>
      <c r="I25" s="169">
        <v>0</v>
      </c>
      <c r="J25" s="169">
        <v>0</v>
      </c>
      <c r="K25" s="169">
        <v>0</v>
      </c>
      <c r="L25" s="170"/>
      <c r="M25" s="169">
        <v>20710</v>
      </c>
      <c r="N25" s="169">
        <v>5.208846840284834</v>
      </c>
      <c r="O25" s="169">
        <v>24423</v>
      </c>
      <c r="P25" s="169">
        <v>6.4648326655767976</v>
      </c>
      <c r="Q25" s="170"/>
      <c r="R25" s="170"/>
      <c r="S25" s="170"/>
      <c r="T25" s="170"/>
      <c r="U25" s="183"/>
    </row>
    <row r="26" spans="1:21" ht="16.5" x14ac:dyDescent="0.35">
      <c r="A26" s="529"/>
      <c r="B26" s="158" t="s">
        <v>316</v>
      </c>
      <c r="C26" s="169">
        <v>0</v>
      </c>
      <c r="D26" s="169">
        <v>0</v>
      </c>
      <c r="E26" s="169">
        <v>0</v>
      </c>
      <c r="F26" s="169">
        <v>0</v>
      </c>
      <c r="G26" s="169"/>
      <c r="H26" s="169">
        <v>0</v>
      </c>
      <c r="I26" s="169">
        <v>0</v>
      </c>
      <c r="J26" s="169">
        <v>0</v>
      </c>
      <c r="K26" s="169">
        <v>0</v>
      </c>
      <c r="L26" s="169"/>
      <c r="M26" s="169">
        <v>24920</v>
      </c>
      <c r="N26" s="169">
        <v>6.2677191337468896</v>
      </c>
      <c r="O26" s="169">
        <v>26152</v>
      </c>
      <c r="P26" s="169">
        <v>6.9225035364273184</v>
      </c>
      <c r="Q26" s="169"/>
      <c r="R26" s="169"/>
      <c r="S26" s="169"/>
      <c r="T26" s="169"/>
      <c r="U26" s="182"/>
    </row>
    <row r="27" spans="1:21" ht="14.5" x14ac:dyDescent="0.35">
      <c r="A27" s="529"/>
      <c r="B27" s="157" t="s">
        <v>85</v>
      </c>
      <c r="C27" s="169">
        <v>104</v>
      </c>
      <c r="D27" s="169">
        <v>0.3853992959051325</v>
      </c>
      <c r="E27" s="169">
        <v>248</v>
      </c>
      <c r="F27" s="169">
        <v>0.72101407140365159</v>
      </c>
      <c r="G27" s="169"/>
      <c r="H27" s="169">
        <v>162.6</v>
      </c>
      <c r="I27" s="169">
        <v>14.797961412449945</v>
      </c>
      <c r="J27" s="169">
        <v>156.19999999999999</v>
      </c>
      <c r="K27" s="169">
        <v>11.811857229280095</v>
      </c>
      <c r="L27" s="169"/>
      <c r="M27" s="169">
        <v>2635.6</v>
      </c>
      <c r="N27" s="169">
        <v>0.66288926761249201</v>
      </c>
      <c r="O27" s="169">
        <v>2934.2</v>
      </c>
      <c r="P27" s="169">
        <v>0.77669049696333115</v>
      </c>
      <c r="Q27" s="169"/>
      <c r="R27" s="169"/>
      <c r="S27" s="169"/>
      <c r="T27" s="169"/>
      <c r="U27" s="182"/>
    </row>
    <row r="28" spans="1:21" ht="14.5" x14ac:dyDescent="0.35">
      <c r="A28" s="529"/>
      <c r="B28" s="157" t="s">
        <v>86</v>
      </c>
      <c r="C28" s="169">
        <v>41</v>
      </c>
      <c r="D28" s="169">
        <v>0.15193626088567724</v>
      </c>
      <c r="E28" s="169">
        <v>24</v>
      </c>
      <c r="F28" s="169">
        <v>6.9775555297127576E-2</v>
      </c>
      <c r="G28" s="169"/>
      <c r="H28" s="169">
        <v>0</v>
      </c>
      <c r="I28" s="169">
        <v>0</v>
      </c>
      <c r="J28" s="169">
        <v>0</v>
      </c>
      <c r="K28" s="169">
        <v>0</v>
      </c>
      <c r="L28" s="169"/>
      <c r="M28" s="169">
        <v>10702</v>
      </c>
      <c r="N28" s="169">
        <v>2.6916986424301448</v>
      </c>
      <c r="O28" s="169">
        <v>8699</v>
      </c>
      <c r="P28" s="169">
        <v>2.3026482970090716</v>
      </c>
      <c r="Q28" s="169"/>
      <c r="R28" s="169"/>
      <c r="S28" s="169"/>
      <c r="T28" s="169"/>
      <c r="U28" s="182"/>
    </row>
    <row r="29" spans="1:21" ht="14.5" x14ac:dyDescent="0.35">
      <c r="A29" s="160"/>
      <c r="B29" s="158" t="s">
        <v>87</v>
      </c>
      <c r="C29" s="169">
        <v>543</v>
      </c>
      <c r="D29" s="169">
        <v>2.0122290161200667</v>
      </c>
      <c r="E29" s="169">
        <v>1220</v>
      </c>
      <c r="F29" s="169">
        <v>3.5469240609373185</v>
      </c>
      <c r="G29" s="169"/>
      <c r="H29" s="169">
        <v>88.6</v>
      </c>
      <c r="I29" s="169">
        <v>8.0633418274481254</v>
      </c>
      <c r="J29" s="169">
        <v>95.9</v>
      </c>
      <c r="K29" s="169">
        <v>7.2519661222020568</v>
      </c>
      <c r="L29" s="169"/>
      <c r="M29" s="169">
        <v>12602.6</v>
      </c>
      <c r="N29" s="169">
        <v>3.1697254075023498</v>
      </c>
      <c r="O29" s="169">
        <v>16538.900000000001</v>
      </c>
      <c r="P29" s="169">
        <v>4.3778905528685295</v>
      </c>
      <c r="Q29" s="169"/>
      <c r="R29" s="169"/>
      <c r="S29" s="169"/>
      <c r="T29" s="169"/>
      <c r="U29" s="182"/>
    </row>
    <row r="30" spans="1:21" s="19" customFormat="1" ht="14.5" x14ac:dyDescent="0.35">
      <c r="A30" s="171"/>
      <c r="B30" s="159" t="s">
        <v>88</v>
      </c>
      <c r="C30" s="170">
        <v>26985</v>
      </c>
      <c r="D30" s="170">
        <v>100</v>
      </c>
      <c r="E30" s="170">
        <v>34396</v>
      </c>
      <c r="F30" s="170">
        <v>100</v>
      </c>
      <c r="G30" s="170"/>
      <c r="H30" s="170">
        <v>1098.8</v>
      </c>
      <c r="I30" s="170">
        <v>100</v>
      </c>
      <c r="J30" s="170">
        <v>1322.4</v>
      </c>
      <c r="K30" s="170">
        <v>100</v>
      </c>
      <c r="L30" s="170"/>
      <c r="M30" s="170">
        <v>397592.8</v>
      </c>
      <c r="N30" s="170">
        <v>100</v>
      </c>
      <c r="O30" s="170">
        <v>377782.4</v>
      </c>
      <c r="P30" s="170">
        <v>100</v>
      </c>
      <c r="Q30" s="170"/>
      <c r="R30" s="170"/>
      <c r="S30" s="170"/>
      <c r="T30" s="170"/>
      <c r="U30" s="183"/>
    </row>
    <row r="31" spans="1:21" ht="15" x14ac:dyDescent="0.35">
      <c r="A31" s="153" t="s">
        <v>283</v>
      </c>
      <c r="B31" s="379"/>
      <c r="C31" s="173"/>
      <c r="D31" s="173"/>
      <c r="E31" s="173"/>
      <c r="F31" s="174"/>
      <c r="G31" s="175"/>
      <c r="H31" s="176"/>
      <c r="I31" s="176"/>
      <c r="J31" s="176"/>
      <c r="K31" s="174"/>
      <c r="L31" s="175"/>
      <c r="M31" s="173"/>
      <c r="N31" s="173"/>
      <c r="O31" s="173"/>
      <c r="P31" s="184"/>
      <c r="Q31" s="173"/>
      <c r="R31" s="173"/>
      <c r="S31" s="173"/>
      <c r="T31" s="173"/>
      <c r="U31" s="178"/>
    </row>
    <row r="32" spans="1:21" s="18" customFormat="1" ht="14.5" x14ac:dyDescent="0.35">
      <c r="A32" s="154" t="s">
        <v>368</v>
      </c>
      <c r="B32" s="380"/>
      <c r="C32" s="161"/>
      <c r="D32" s="161"/>
      <c r="E32" s="161"/>
      <c r="F32" s="164"/>
      <c r="G32" s="161"/>
      <c r="H32" s="161"/>
      <c r="I32" s="161"/>
      <c r="J32" s="161"/>
      <c r="K32" s="164"/>
      <c r="L32" s="161"/>
      <c r="M32" s="161"/>
      <c r="N32" s="161"/>
      <c r="O32" s="161"/>
      <c r="P32" s="161"/>
      <c r="Q32" s="161"/>
      <c r="R32" s="161"/>
      <c r="S32" s="161"/>
      <c r="T32" s="161"/>
      <c r="U32" s="164"/>
    </row>
    <row r="33" spans="1:21" ht="13.5" x14ac:dyDescent="0.35">
      <c r="A33" s="55"/>
      <c r="B33" s="55"/>
      <c r="C33" s="55"/>
      <c r="D33" s="55"/>
      <c r="E33" s="55"/>
      <c r="F33" s="56"/>
      <c r="G33" s="55"/>
      <c r="H33" s="55"/>
      <c r="I33" s="55"/>
      <c r="J33" s="55"/>
      <c r="K33" s="56"/>
      <c r="L33" s="55"/>
      <c r="M33" s="55"/>
      <c r="N33" s="55"/>
      <c r="O33" s="55"/>
      <c r="P33" s="56"/>
      <c r="Q33" s="55"/>
      <c r="R33" s="55"/>
      <c r="S33" s="55"/>
      <c r="T33" s="55"/>
      <c r="U33" s="56"/>
    </row>
    <row r="34" spans="1:21" s="18" customFormat="1" ht="13" x14ac:dyDescent="0.3">
      <c r="B34" s="17"/>
      <c r="C34" s="17"/>
      <c r="D34" s="17"/>
      <c r="E34" s="17"/>
      <c r="F34" s="20"/>
      <c r="G34" s="17"/>
      <c r="H34" s="17"/>
      <c r="I34" s="17"/>
      <c r="J34" s="17"/>
      <c r="K34" s="20"/>
      <c r="L34" s="17"/>
      <c r="M34" s="17"/>
      <c r="N34" s="17"/>
      <c r="O34" s="17"/>
      <c r="P34" s="20"/>
      <c r="Q34" s="17"/>
      <c r="R34" s="17"/>
      <c r="S34" s="17"/>
      <c r="T34" s="17"/>
      <c r="U34" s="20"/>
    </row>
    <row r="35" spans="1:21" s="18" customFormat="1" ht="13" x14ac:dyDescent="0.3">
      <c r="B35" s="17"/>
      <c r="C35" s="17"/>
      <c r="D35" s="17"/>
      <c r="E35" s="17"/>
      <c r="F35" s="20"/>
      <c r="G35" s="17"/>
      <c r="H35" s="17"/>
      <c r="I35" s="17"/>
      <c r="J35" s="17"/>
      <c r="K35" s="20"/>
      <c r="L35" s="17"/>
      <c r="M35" s="17"/>
      <c r="N35" s="17"/>
      <c r="O35" s="17"/>
      <c r="P35" s="20"/>
      <c r="Q35" s="17"/>
      <c r="R35" s="17"/>
      <c r="S35" s="17"/>
      <c r="T35" s="17"/>
      <c r="U35" s="20"/>
    </row>
    <row r="42" spans="1:21" s="18" customFormat="1" ht="13" x14ac:dyDescent="0.3">
      <c r="B42" s="17"/>
      <c r="C42" s="17"/>
      <c r="D42" s="17"/>
      <c r="E42" s="17"/>
      <c r="F42" s="20"/>
      <c r="G42" s="17"/>
      <c r="H42" s="17"/>
      <c r="I42" s="17"/>
      <c r="J42" s="17"/>
      <c r="K42" s="20"/>
      <c r="L42" s="17"/>
      <c r="M42" s="17"/>
      <c r="N42" s="17"/>
      <c r="O42" s="17"/>
      <c r="P42" s="20"/>
      <c r="Q42" s="17"/>
      <c r="R42" s="17"/>
      <c r="S42" s="17"/>
      <c r="T42" s="17"/>
      <c r="U42" s="20"/>
    </row>
    <row r="44" spans="1:21" s="18" customFormat="1" ht="13" x14ac:dyDescent="0.3">
      <c r="B44" s="17"/>
      <c r="C44" s="17"/>
      <c r="D44" s="17"/>
      <c r="E44" s="17"/>
      <c r="F44" s="20"/>
      <c r="G44" s="17"/>
      <c r="H44" s="17"/>
      <c r="I44" s="17"/>
      <c r="J44" s="17"/>
      <c r="K44" s="20"/>
      <c r="L44" s="17"/>
      <c r="M44" s="17"/>
      <c r="N44" s="17"/>
      <c r="O44" s="17"/>
      <c r="P44" s="20"/>
      <c r="Q44" s="17"/>
      <c r="R44" s="17"/>
      <c r="S44" s="17"/>
      <c r="T44" s="17"/>
      <c r="U44" s="20"/>
    </row>
    <row r="46" spans="1:21" s="18" customFormat="1" ht="13" x14ac:dyDescent="0.3">
      <c r="B46" s="17"/>
      <c r="C46" s="17"/>
      <c r="D46" s="17"/>
      <c r="E46" s="17"/>
      <c r="F46" s="20"/>
      <c r="G46" s="17"/>
      <c r="H46" s="17"/>
      <c r="I46" s="17"/>
      <c r="J46" s="17"/>
      <c r="K46" s="20"/>
      <c r="L46" s="17"/>
      <c r="M46" s="17"/>
      <c r="N46" s="17"/>
      <c r="O46" s="17"/>
      <c r="P46" s="20"/>
      <c r="Q46" s="17"/>
      <c r="R46" s="17"/>
      <c r="S46" s="17"/>
      <c r="T46" s="17"/>
      <c r="U46" s="20"/>
    </row>
    <row r="47" spans="1:21" s="18" customFormat="1" ht="13" x14ac:dyDescent="0.3">
      <c r="B47" s="17"/>
      <c r="C47" s="17"/>
      <c r="D47" s="17"/>
      <c r="E47" s="17"/>
      <c r="F47" s="20"/>
      <c r="G47" s="17"/>
      <c r="H47" s="17"/>
      <c r="I47" s="17"/>
      <c r="J47" s="17"/>
      <c r="K47" s="20"/>
      <c r="L47" s="17"/>
      <c r="M47" s="17"/>
      <c r="N47" s="17"/>
      <c r="O47" s="17"/>
      <c r="P47" s="20"/>
      <c r="Q47" s="17"/>
      <c r="R47" s="17"/>
      <c r="S47" s="17"/>
      <c r="T47" s="17"/>
      <c r="U47" s="20"/>
    </row>
    <row r="48" spans="1:21" ht="14.25" customHeight="1" x14ac:dyDescent="0.25">
      <c r="F48" s="17"/>
      <c r="K48" s="17"/>
      <c r="P48" s="17"/>
      <c r="U48" s="17"/>
    </row>
    <row r="50" spans="2:21" s="18" customFormat="1" ht="13" x14ac:dyDescent="0.3">
      <c r="B50" s="17"/>
      <c r="C50" s="17"/>
      <c r="D50" s="17"/>
      <c r="E50" s="17"/>
      <c r="F50" s="20"/>
      <c r="G50" s="17"/>
      <c r="H50" s="17"/>
      <c r="I50" s="17"/>
      <c r="J50" s="17"/>
      <c r="K50" s="20"/>
      <c r="L50" s="17"/>
      <c r="M50" s="17"/>
      <c r="N50" s="17"/>
      <c r="O50" s="17"/>
      <c r="P50" s="20"/>
      <c r="Q50" s="17"/>
      <c r="R50" s="17"/>
      <c r="S50" s="17"/>
      <c r="T50" s="17"/>
      <c r="U50" s="20"/>
    </row>
    <row r="51" spans="2:21" s="18" customFormat="1" ht="13" x14ac:dyDescent="0.3">
      <c r="B51" s="17"/>
      <c r="C51" s="17"/>
      <c r="D51" s="17"/>
      <c r="E51" s="17"/>
      <c r="F51" s="20"/>
      <c r="G51" s="17"/>
      <c r="H51" s="17"/>
      <c r="I51" s="17"/>
      <c r="J51" s="17"/>
      <c r="K51" s="20"/>
      <c r="L51" s="17"/>
      <c r="M51" s="17"/>
      <c r="N51" s="17"/>
      <c r="O51" s="17"/>
      <c r="P51" s="20"/>
      <c r="Q51" s="17"/>
      <c r="R51" s="17"/>
      <c r="S51" s="17"/>
      <c r="T51" s="17"/>
      <c r="U51" s="20"/>
    </row>
    <row r="52" spans="2:21" s="18" customFormat="1" ht="13" x14ac:dyDescent="0.3">
      <c r="B52" s="17"/>
      <c r="C52" s="17"/>
      <c r="D52" s="17"/>
      <c r="E52" s="17"/>
      <c r="F52" s="20"/>
      <c r="G52" s="17"/>
      <c r="H52" s="17"/>
      <c r="I52" s="17"/>
      <c r="J52" s="17"/>
      <c r="K52" s="20"/>
      <c r="L52" s="17"/>
      <c r="M52" s="17"/>
      <c r="N52" s="17"/>
      <c r="O52" s="17"/>
      <c r="P52" s="20"/>
      <c r="Q52" s="17"/>
      <c r="R52" s="17"/>
      <c r="S52" s="17"/>
      <c r="T52" s="17"/>
      <c r="U52" s="20"/>
    </row>
  </sheetData>
  <mergeCells count="26">
    <mergeCell ref="O19:P19"/>
    <mergeCell ref="O3:P3"/>
    <mergeCell ref="R3:S3"/>
    <mergeCell ref="J19:K19"/>
    <mergeCell ref="C18:F18"/>
    <mergeCell ref="H18:K18"/>
    <mergeCell ref="M18:P18"/>
    <mergeCell ref="C3:D3"/>
    <mergeCell ref="M19:N19"/>
    <mergeCell ref="E3:F3"/>
    <mergeCell ref="H3:I3"/>
    <mergeCell ref="J3:K3"/>
    <mergeCell ref="B17:U17"/>
    <mergeCell ref="T3:U3"/>
    <mergeCell ref="M3:N3"/>
    <mergeCell ref="B16:U16"/>
    <mergeCell ref="A6:A12"/>
    <mergeCell ref="A22:A28"/>
    <mergeCell ref="C19:D19"/>
    <mergeCell ref="E19:F19"/>
    <mergeCell ref="H19:I19"/>
    <mergeCell ref="B1:U1"/>
    <mergeCell ref="C2:F2"/>
    <mergeCell ref="H2:K2"/>
    <mergeCell ref="M2:P2"/>
    <mergeCell ref="R2:U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dimension ref="A1:K17"/>
  <sheetViews>
    <sheetView zoomScaleNormal="100" workbookViewId="0">
      <selection activeCell="J24" sqref="J24"/>
    </sheetView>
  </sheetViews>
  <sheetFormatPr defaultRowHeight="14" x14ac:dyDescent="0.3"/>
  <cols>
    <col min="1" max="1" width="27.5" customWidth="1"/>
    <col min="2" max="4" width="7.5" bestFit="1" customWidth="1"/>
    <col min="6" max="7" width="11.5" customWidth="1"/>
    <col min="9" max="11" width="5.5" bestFit="1" customWidth="1"/>
  </cols>
  <sheetData>
    <row r="1" spans="1:11" ht="14.5" x14ac:dyDescent="0.35">
      <c r="A1" s="520" t="s">
        <v>95</v>
      </c>
      <c r="B1" s="520"/>
      <c r="C1" s="520"/>
      <c r="D1" s="520"/>
      <c r="E1" s="520"/>
      <c r="F1" s="520"/>
      <c r="G1" s="520"/>
      <c r="H1" s="520"/>
      <c r="I1" s="520"/>
      <c r="J1" s="520"/>
      <c r="K1" s="520"/>
    </row>
    <row r="2" spans="1:11" ht="14.5" x14ac:dyDescent="0.35">
      <c r="A2" s="536" t="s">
        <v>96</v>
      </c>
      <c r="B2" s="536"/>
      <c r="C2" s="536"/>
      <c r="D2" s="536"/>
      <c r="E2" s="536"/>
      <c r="F2" s="536"/>
      <c r="G2" s="536"/>
      <c r="H2" s="536"/>
      <c r="I2" s="536"/>
      <c r="J2" s="536"/>
      <c r="K2" s="536"/>
    </row>
    <row r="3" spans="1:11" ht="14.5" x14ac:dyDescent="0.35">
      <c r="A3" s="537" t="s">
        <v>371</v>
      </c>
      <c r="B3" s="537"/>
      <c r="C3" s="537"/>
      <c r="D3" s="537"/>
      <c r="E3" s="537"/>
      <c r="F3" s="537"/>
      <c r="G3" s="537"/>
      <c r="H3" s="537"/>
      <c r="I3" s="537"/>
      <c r="J3" s="537"/>
      <c r="K3" s="537"/>
    </row>
    <row r="4" spans="1:11" ht="14.5" customHeight="1" x14ac:dyDescent="0.35">
      <c r="A4" s="186"/>
      <c r="B4" s="538" t="s">
        <v>97</v>
      </c>
      <c r="C4" s="538"/>
      <c r="D4" s="538"/>
      <c r="E4" s="187"/>
      <c r="F4" s="539" t="s">
        <v>62</v>
      </c>
      <c r="G4" s="539" t="s">
        <v>365</v>
      </c>
      <c r="H4" s="381"/>
      <c r="I4" s="541" t="s">
        <v>63</v>
      </c>
      <c r="J4" s="541"/>
      <c r="K4" s="541"/>
    </row>
    <row r="5" spans="1:11" ht="33" customHeight="1" x14ac:dyDescent="0.35">
      <c r="A5" s="188"/>
      <c r="B5" s="189">
        <v>2022</v>
      </c>
      <c r="C5" s="189">
        <v>2023</v>
      </c>
      <c r="D5" s="189">
        <v>2024</v>
      </c>
      <c r="E5" s="187"/>
      <c r="F5" s="540"/>
      <c r="G5" s="540"/>
      <c r="H5" s="187"/>
      <c r="I5" s="189">
        <v>2022</v>
      </c>
      <c r="J5" s="189">
        <v>2023</v>
      </c>
      <c r="K5" s="189">
        <v>2024</v>
      </c>
    </row>
    <row r="6" spans="1:11" ht="14.5" x14ac:dyDescent="0.35">
      <c r="A6" s="382"/>
      <c r="B6" s="533" t="s">
        <v>38</v>
      </c>
      <c r="C6" s="533"/>
      <c r="D6" s="533"/>
      <c r="E6" s="383"/>
      <c r="F6" s="534" t="s">
        <v>98</v>
      </c>
      <c r="G6" s="534"/>
      <c r="H6" s="383"/>
      <c r="I6" s="534" t="s">
        <v>98</v>
      </c>
      <c r="J6" s="534"/>
      <c r="K6" s="534"/>
    </row>
    <row r="7" spans="1:11" ht="14.5" x14ac:dyDescent="0.35">
      <c r="A7" s="384" t="s">
        <v>99</v>
      </c>
      <c r="B7" s="385">
        <v>5216</v>
      </c>
      <c r="C7" s="385">
        <v>2979</v>
      </c>
      <c r="D7" s="385">
        <v>4411</v>
      </c>
      <c r="E7" s="386"/>
      <c r="F7" s="386">
        <v>-42.887269938650306</v>
      </c>
      <c r="G7" s="386">
        <v>48.069822087948964</v>
      </c>
      <c r="H7" s="387"/>
      <c r="I7" s="388">
        <v>0.78600132721206462</v>
      </c>
      <c r="J7" s="388">
        <v>0.41076010741463675</v>
      </c>
      <c r="K7" s="388">
        <v>0.53526532167617125</v>
      </c>
    </row>
    <row r="8" spans="1:11" ht="14.5" x14ac:dyDescent="0.35">
      <c r="A8" s="384" t="s">
        <v>100</v>
      </c>
      <c r="B8" s="385">
        <v>22671.4</v>
      </c>
      <c r="C8" s="385">
        <v>24084.268</v>
      </c>
      <c r="D8" s="385">
        <v>27312.240000000002</v>
      </c>
      <c r="E8" s="386"/>
      <c r="F8" s="386">
        <v>6.2319398008062965</v>
      </c>
      <c r="G8" s="386">
        <v>13.402823785219464</v>
      </c>
      <c r="H8" s="387"/>
      <c r="I8" s="388">
        <v>3.4163632073917953</v>
      </c>
      <c r="J8" s="388">
        <v>3.3208648911322247</v>
      </c>
      <c r="K8" s="388">
        <v>3.3142813260704584</v>
      </c>
    </row>
    <row r="9" spans="1:11" ht="14.5" x14ac:dyDescent="0.35">
      <c r="A9" s="384" t="s">
        <v>101</v>
      </c>
      <c r="B9" s="385">
        <v>118535.5</v>
      </c>
      <c r="C9" s="385">
        <v>105045.6</v>
      </c>
      <c r="D9" s="385">
        <v>115480.6</v>
      </c>
      <c r="E9" s="386"/>
      <c r="F9" s="386">
        <v>-11.380472516672214</v>
      </c>
      <c r="G9" s="386">
        <v>9.933781138857789</v>
      </c>
      <c r="H9" s="387"/>
      <c r="I9" s="388">
        <v>17.862166472727317</v>
      </c>
      <c r="J9" s="388">
        <v>14.484236971948631</v>
      </c>
      <c r="K9" s="388">
        <v>14.013321357142885</v>
      </c>
    </row>
    <row r="10" spans="1:11" ht="14.5" x14ac:dyDescent="0.35">
      <c r="A10" s="384" t="s">
        <v>102</v>
      </c>
      <c r="B10" s="389">
        <v>98650.5</v>
      </c>
      <c r="C10" s="389">
        <v>99467.1</v>
      </c>
      <c r="D10" s="389">
        <v>114286</v>
      </c>
      <c r="E10" s="386"/>
      <c r="F10" s="386">
        <v>0.82777076649382941</v>
      </c>
      <c r="G10" s="386">
        <v>14.898293003415187</v>
      </c>
      <c r="H10" s="387"/>
      <c r="I10" s="388">
        <v>14.865687103169819</v>
      </c>
      <c r="J10" s="388">
        <v>13.715044202827261</v>
      </c>
      <c r="K10" s="388">
        <v>13.868359227631583</v>
      </c>
    </row>
    <row r="11" spans="1:11" ht="14.5" x14ac:dyDescent="0.35">
      <c r="A11" s="384" t="s">
        <v>103</v>
      </c>
      <c r="B11" s="385">
        <v>81794.960999999996</v>
      </c>
      <c r="C11" s="385">
        <v>99162.021999999997</v>
      </c>
      <c r="D11" s="385">
        <v>108517.94100000001</v>
      </c>
      <c r="E11" s="386"/>
      <c r="F11" s="386">
        <v>21.23243386594438</v>
      </c>
      <c r="G11" s="386">
        <v>9.4349820740847754</v>
      </c>
      <c r="H11" s="387"/>
      <c r="I11" s="388">
        <v>12.325718540118686</v>
      </c>
      <c r="J11" s="388">
        <v>13.672978451887403</v>
      </c>
      <c r="K11" s="388">
        <v>13.168417727726315</v>
      </c>
    </row>
    <row r="12" spans="1:11" ht="28.9" customHeight="1" x14ac:dyDescent="0.35">
      <c r="A12" s="390" t="s">
        <v>104</v>
      </c>
      <c r="B12" s="389">
        <v>89668.85</v>
      </c>
      <c r="C12" s="389">
        <v>103748.73699999999</v>
      </c>
      <c r="D12" s="389">
        <v>107722.01700000001</v>
      </c>
      <c r="E12" s="386"/>
      <c r="F12" s="386">
        <v>15.702093870948474</v>
      </c>
      <c r="G12" s="386">
        <v>3.8297140908809535</v>
      </c>
      <c r="H12" s="387"/>
      <c r="I12" s="388">
        <v>13.512238326223072</v>
      </c>
      <c r="J12" s="388">
        <v>14.305418715761295</v>
      </c>
      <c r="K12" s="388">
        <v>13.071834069623891</v>
      </c>
    </row>
    <row r="13" spans="1:11" ht="48" customHeight="1" x14ac:dyDescent="0.35">
      <c r="A13" s="390" t="s">
        <v>105</v>
      </c>
      <c r="B13" s="389">
        <v>168492.9</v>
      </c>
      <c r="C13" s="389">
        <v>189000.1</v>
      </c>
      <c r="D13" s="389">
        <v>222678.5</v>
      </c>
      <c r="E13" s="386"/>
      <c r="F13" s="386">
        <v>12.17095794540899</v>
      </c>
      <c r="G13" s="386">
        <v>17.81924983108474</v>
      </c>
      <c r="H13" s="387"/>
      <c r="I13" s="388">
        <v>25.390268985009524</v>
      </c>
      <c r="J13" s="388">
        <v>26.060322718152769</v>
      </c>
      <c r="K13" s="388">
        <v>27.021554960976491</v>
      </c>
    </row>
    <row r="14" spans="1:11" ht="14.5" x14ac:dyDescent="0.35">
      <c r="A14" s="384" t="s">
        <v>106</v>
      </c>
      <c r="B14" s="389">
        <v>78582</v>
      </c>
      <c r="C14" s="389">
        <v>101754</v>
      </c>
      <c r="D14" s="389">
        <v>123669</v>
      </c>
      <c r="E14" s="386"/>
      <c r="F14" s="386">
        <v>29.487668931816447</v>
      </c>
      <c r="G14" s="386">
        <v>21.537236865381203</v>
      </c>
      <c r="H14" s="387"/>
      <c r="I14" s="388">
        <v>11.841556038147711</v>
      </c>
      <c r="J14" s="388">
        <v>14.030373940875778</v>
      </c>
      <c r="K14" s="388">
        <v>15.006966009152215</v>
      </c>
    </row>
    <row r="15" spans="1:11" s="12" customFormat="1" ht="14.5" x14ac:dyDescent="0.35">
      <c r="A15" s="391" t="s">
        <v>107</v>
      </c>
      <c r="B15" s="392">
        <v>663612.11100000003</v>
      </c>
      <c r="C15" s="392">
        <v>725240.82700000005</v>
      </c>
      <c r="D15" s="392">
        <v>824077.29799999995</v>
      </c>
      <c r="E15" s="393"/>
      <c r="F15" s="393">
        <v>9.2868582381854701</v>
      </c>
      <c r="G15" s="393">
        <v>13.628089776583941</v>
      </c>
      <c r="H15" s="394"/>
      <c r="I15" s="395">
        <v>100</v>
      </c>
      <c r="J15" s="395">
        <v>100</v>
      </c>
      <c r="K15" s="395">
        <v>100</v>
      </c>
    </row>
    <row r="16" spans="1:11" ht="14.5" x14ac:dyDescent="0.35">
      <c r="A16" s="535" t="s">
        <v>369</v>
      </c>
      <c r="B16" s="535"/>
      <c r="C16" s="535"/>
      <c r="D16" s="535"/>
      <c r="E16" s="535"/>
      <c r="F16" s="535"/>
      <c r="G16" s="535"/>
      <c r="H16" s="535"/>
      <c r="I16" s="535"/>
      <c r="J16" s="535"/>
      <c r="K16" s="535"/>
    </row>
    <row r="17" spans="1:11" x14ac:dyDescent="0.3">
      <c r="A17" s="45"/>
      <c r="B17" s="45"/>
      <c r="C17" s="45"/>
      <c r="D17" s="45"/>
      <c r="E17" s="45"/>
      <c r="F17" s="45"/>
      <c r="G17" s="45"/>
      <c r="H17" s="45"/>
      <c r="I17" s="45"/>
      <c r="J17" s="45"/>
      <c r="K17" s="45"/>
    </row>
  </sheetData>
  <mergeCells count="11">
    <mergeCell ref="A1:K1"/>
    <mergeCell ref="B6:D6"/>
    <mergeCell ref="F6:G6"/>
    <mergeCell ref="I6:K6"/>
    <mergeCell ref="A16:K16"/>
    <mergeCell ref="A2:K2"/>
    <mergeCell ref="A3:K3"/>
    <mergeCell ref="B4:D4"/>
    <mergeCell ref="F4:F5"/>
    <mergeCell ref="G4:G5"/>
    <mergeCell ref="I4:K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T58"/>
  <sheetViews>
    <sheetView zoomScale="40" zoomScaleNormal="40" workbookViewId="0">
      <selection activeCell="J24" sqref="J24"/>
    </sheetView>
  </sheetViews>
  <sheetFormatPr defaultColWidth="9" defaultRowHeight="12.5" x14ac:dyDescent="0.25"/>
  <cols>
    <col min="1" max="1" width="39.83203125" style="17" customWidth="1"/>
    <col min="2" max="4" width="9" style="17"/>
    <col min="5" max="5" width="17" style="20" customWidth="1"/>
    <col min="6" max="9" width="9" style="17"/>
    <col min="10" max="10" width="17" style="20" customWidth="1"/>
    <col min="11" max="14" width="9" style="17"/>
    <col min="15" max="15" width="17" style="20" customWidth="1"/>
    <col min="16" max="19" width="9" style="17"/>
    <col min="20" max="20" width="17" style="20" customWidth="1"/>
    <col min="21" max="16384" width="9" style="17"/>
  </cols>
  <sheetData>
    <row r="1" spans="1:20" ht="14.5" x14ac:dyDescent="0.25">
      <c r="A1" s="542" t="s">
        <v>372</v>
      </c>
      <c r="B1" s="542"/>
      <c r="C1" s="542"/>
      <c r="D1" s="542"/>
      <c r="E1" s="542"/>
      <c r="F1" s="542"/>
      <c r="G1" s="542"/>
      <c r="H1" s="542"/>
      <c r="I1" s="542"/>
      <c r="J1" s="542"/>
      <c r="K1" s="542"/>
      <c r="L1" s="542"/>
      <c r="M1" s="542"/>
      <c r="N1" s="542"/>
      <c r="O1" s="542"/>
      <c r="P1" s="542"/>
      <c r="Q1" s="542"/>
      <c r="R1" s="542"/>
      <c r="S1" s="542"/>
      <c r="T1" s="542"/>
    </row>
    <row r="2" spans="1:20" ht="14.5" x14ac:dyDescent="0.35">
      <c r="A2" s="528" t="s">
        <v>111</v>
      </c>
      <c r="B2" s="528"/>
      <c r="C2" s="528"/>
      <c r="D2" s="528"/>
      <c r="E2" s="528"/>
      <c r="F2" s="528"/>
      <c r="G2" s="528"/>
      <c r="H2" s="528"/>
      <c r="I2" s="528"/>
      <c r="J2" s="528"/>
      <c r="K2" s="528"/>
      <c r="L2" s="528"/>
      <c r="M2" s="528"/>
      <c r="N2" s="528"/>
      <c r="O2" s="528"/>
      <c r="P2" s="528"/>
      <c r="Q2" s="528"/>
      <c r="R2" s="528"/>
      <c r="S2" s="528"/>
      <c r="T2" s="528"/>
    </row>
    <row r="3" spans="1:20" ht="14.5" x14ac:dyDescent="0.35">
      <c r="A3" s="200"/>
      <c r="B3" s="543" t="s">
        <v>108</v>
      </c>
      <c r="C3" s="543"/>
      <c r="D3" s="543"/>
      <c r="E3" s="543"/>
      <c r="F3" s="201"/>
      <c r="G3" s="543" t="s">
        <v>90</v>
      </c>
      <c r="H3" s="543"/>
      <c r="I3" s="543"/>
      <c r="J3" s="543"/>
      <c r="K3" s="201"/>
      <c r="L3" s="543" t="s">
        <v>109</v>
      </c>
      <c r="M3" s="543"/>
      <c r="N3" s="543"/>
      <c r="O3" s="543"/>
      <c r="P3" s="202"/>
      <c r="Q3" s="543" t="s">
        <v>91</v>
      </c>
      <c r="R3" s="543"/>
      <c r="S3" s="543"/>
      <c r="T3" s="543"/>
    </row>
    <row r="4" spans="1:20" ht="58" x14ac:dyDescent="0.35">
      <c r="A4" s="203"/>
      <c r="B4" s="204">
        <v>44896</v>
      </c>
      <c r="C4" s="204">
        <v>45261</v>
      </c>
      <c r="D4" s="204">
        <v>45627</v>
      </c>
      <c r="E4" s="205" t="s">
        <v>373</v>
      </c>
      <c r="F4" s="206"/>
      <c r="G4" s="204">
        <v>44896</v>
      </c>
      <c r="H4" s="204">
        <v>45261</v>
      </c>
      <c r="I4" s="204">
        <v>45627</v>
      </c>
      <c r="J4" s="205" t="s">
        <v>373</v>
      </c>
      <c r="K4" s="206"/>
      <c r="L4" s="204">
        <v>44896</v>
      </c>
      <c r="M4" s="204">
        <v>45261</v>
      </c>
      <c r="N4" s="204">
        <v>45627</v>
      </c>
      <c r="O4" s="205" t="s">
        <v>373</v>
      </c>
      <c r="P4" s="207"/>
      <c r="Q4" s="204">
        <v>44896</v>
      </c>
      <c r="R4" s="204">
        <v>45261</v>
      </c>
      <c r="S4" s="204">
        <v>45627</v>
      </c>
      <c r="T4" s="205" t="s">
        <v>373</v>
      </c>
    </row>
    <row r="5" spans="1:20" ht="14.5" x14ac:dyDescent="0.35">
      <c r="A5" s="190" t="s">
        <v>113</v>
      </c>
      <c r="B5" s="169">
        <v>18795</v>
      </c>
      <c r="C5" s="169">
        <v>33655</v>
      </c>
      <c r="D5" s="169">
        <v>37462</v>
      </c>
      <c r="E5" s="208">
        <v>11.311840736889023</v>
      </c>
      <c r="F5" s="169"/>
      <c r="G5" s="169">
        <v>19220</v>
      </c>
      <c r="H5" s="169">
        <v>32971</v>
      </c>
      <c r="I5" s="169">
        <v>35495</v>
      </c>
      <c r="J5" s="208">
        <v>7.6552121561372033</v>
      </c>
      <c r="K5" s="169"/>
      <c r="L5" s="169">
        <v>16195</v>
      </c>
      <c r="M5" s="169">
        <v>24005</v>
      </c>
      <c r="N5" s="169">
        <v>25798</v>
      </c>
      <c r="O5" s="208">
        <v>7.4692772339095992</v>
      </c>
      <c r="P5" s="169"/>
      <c r="Q5" s="169">
        <v>11700</v>
      </c>
      <c r="R5" s="169">
        <v>20712</v>
      </c>
      <c r="S5" s="169">
        <v>22147</v>
      </c>
      <c r="T5" s="208">
        <v>6.9283507145616152</v>
      </c>
    </row>
    <row r="6" spans="1:20" ht="14.5" x14ac:dyDescent="0.35">
      <c r="A6" s="190" t="s">
        <v>114</v>
      </c>
      <c r="B6" s="169">
        <v>5584</v>
      </c>
      <c r="C6" s="169">
        <v>17658</v>
      </c>
      <c r="D6" s="169">
        <v>20953</v>
      </c>
      <c r="E6" s="208">
        <v>18.660097406274765</v>
      </c>
      <c r="F6" s="169"/>
      <c r="G6" s="169">
        <v>5753</v>
      </c>
      <c r="H6" s="169">
        <v>16886</v>
      </c>
      <c r="I6" s="169">
        <v>18545</v>
      </c>
      <c r="J6" s="208">
        <v>9.8247068577519858</v>
      </c>
      <c r="K6" s="169"/>
      <c r="L6" s="169">
        <v>5955</v>
      </c>
      <c r="M6" s="169">
        <v>12030</v>
      </c>
      <c r="N6" s="169">
        <v>13984</v>
      </c>
      <c r="O6" s="208">
        <v>16.24272651704073</v>
      </c>
      <c r="P6" s="169"/>
      <c r="Q6" s="169">
        <v>3007</v>
      </c>
      <c r="R6" s="169">
        <v>9776</v>
      </c>
      <c r="S6" s="169">
        <v>11308</v>
      </c>
      <c r="T6" s="208">
        <v>15.671031096563004</v>
      </c>
    </row>
    <row r="7" spans="1:20" s="18" customFormat="1" ht="14.5" x14ac:dyDescent="0.35">
      <c r="A7" s="191" t="s">
        <v>115</v>
      </c>
      <c r="B7" s="170">
        <v>13211</v>
      </c>
      <c r="C7" s="170">
        <v>15997</v>
      </c>
      <c r="D7" s="170">
        <v>16509</v>
      </c>
      <c r="E7" s="209">
        <v>3.2006001125211014</v>
      </c>
      <c r="F7" s="170"/>
      <c r="G7" s="170">
        <v>13467</v>
      </c>
      <c r="H7" s="170">
        <v>16085</v>
      </c>
      <c r="I7" s="170">
        <v>16950</v>
      </c>
      <c r="J7" s="209">
        <v>5.3776810693192401</v>
      </c>
      <c r="K7" s="170"/>
      <c r="L7" s="170">
        <v>10240</v>
      </c>
      <c r="M7" s="170">
        <v>11975</v>
      </c>
      <c r="N7" s="170">
        <v>11814</v>
      </c>
      <c r="O7" s="209">
        <v>-1.3444676409185785</v>
      </c>
      <c r="P7" s="170"/>
      <c r="Q7" s="170">
        <v>8693</v>
      </c>
      <c r="R7" s="170">
        <v>10936</v>
      </c>
      <c r="S7" s="170">
        <v>10839</v>
      </c>
      <c r="T7" s="209">
        <v>-0.88697878566202926</v>
      </c>
    </row>
    <row r="8" spans="1:20" ht="14.5" x14ac:dyDescent="0.35">
      <c r="A8" s="190" t="s">
        <v>116</v>
      </c>
      <c r="B8" s="169">
        <v>498</v>
      </c>
      <c r="C8" s="169">
        <v>2383</v>
      </c>
      <c r="D8" s="169">
        <v>713</v>
      </c>
      <c r="E8" s="208">
        <v>-70.079731430969375</v>
      </c>
      <c r="F8" s="169"/>
      <c r="G8" s="169">
        <v>-34</v>
      </c>
      <c r="H8" s="169">
        <v>1879</v>
      </c>
      <c r="I8" s="169">
        <v>693</v>
      </c>
      <c r="J8" s="208">
        <v>-63.118680149015425</v>
      </c>
      <c r="K8" s="169"/>
      <c r="L8" s="169">
        <v>532</v>
      </c>
      <c r="M8" s="169">
        <v>1463</v>
      </c>
      <c r="N8" s="169">
        <v>519</v>
      </c>
      <c r="O8" s="208">
        <v>-64.52494873547505</v>
      </c>
      <c r="P8" s="169"/>
      <c r="Q8" s="169">
        <v>407</v>
      </c>
      <c r="R8" s="169">
        <v>1502</v>
      </c>
      <c r="S8" s="169">
        <v>702</v>
      </c>
      <c r="T8" s="208">
        <v>-53.262316910785621</v>
      </c>
    </row>
    <row r="9" spans="1:20" s="18" customFormat="1" ht="14.5" x14ac:dyDescent="0.35">
      <c r="A9" s="192" t="s">
        <v>117</v>
      </c>
      <c r="B9" s="170">
        <v>12713</v>
      </c>
      <c r="C9" s="170">
        <v>13614</v>
      </c>
      <c r="D9" s="170">
        <v>15796</v>
      </c>
      <c r="E9" s="209">
        <v>16.027618627883065</v>
      </c>
      <c r="F9" s="170"/>
      <c r="G9" s="170">
        <v>13501</v>
      </c>
      <c r="H9" s="170">
        <v>14206</v>
      </c>
      <c r="I9" s="170">
        <v>16257</v>
      </c>
      <c r="J9" s="209">
        <v>14.437561593692806</v>
      </c>
      <c r="K9" s="170"/>
      <c r="L9" s="170">
        <v>9708</v>
      </c>
      <c r="M9" s="170">
        <v>10512</v>
      </c>
      <c r="N9" s="170">
        <v>11295</v>
      </c>
      <c r="O9" s="209">
        <v>7.4486301369863117</v>
      </c>
      <c r="P9" s="170"/>
      <c r="Q9" s="170">
        <v>8286</v>
      </c>
      <c r="R9" s="170">
        <v>9434</v>
      </c>
      <c r="S9" s="170">
        <v>10137</v>
      </c>
      <c r="T9" s="209">
        <v>7.451770192919227</v>
      </c>
    </row>
    <row r="10" spans="1:20" s="18" customFormat="1" ht="14.5" x14ac:dyDescent="0.35">
      <c r="A10" s="191" t="s">
        <v>118</v>
      </c>
      <c r="B10" s="170">
        <v>5018</v>
      </c>
      <c r="C10" s="170">
        <v>5181</v>
      </c>
      <c r="D10" s="170">
        <v>6599</v>
      </c>
      <c r="E10" s="209">
        <v>27.36923373866049</v>
      </c>
      <c r="F10" s="170"/>
      <c r="G10" s="170">
        <v>4453</v>
      </c>
      <c r="H10" s="170">
        <v>5297</v>
      </c>
      <c r="I10" s="170">
        <v>5010</v>
      </c>
      <c r="J10" s="209">
        <v>-5.4181612233339616</v>
      </c>
      <c r="K10" s="170"/>
      <c r="L10" s="170">
        <v>3428</v>
      </c>
      <c r="M10" s="170">
        <v>2805</v>
      </c>
      <c r="N10" s="170">
        <v>2907</v>
      </c>
      <c r="O10" s="209">
        <v>3.6363636363636376</v>
      </c>
      <c r="P10" s="170"/>
      <c r="Q10" s="170">
        <v>4251</v>
      </c>
      <c r="R10" s="170">
        <v>5138</v>
      </c>
      <c r="S10" s="170">
        <v>5139</v>
      </c>
      <c r="T10" s="209">
        <v>1.946282600233662E-2</v>
      </c>
    </row>
    <row r="11" spans="1:20" ht="14.5" x14ac:dyDescent="0.35">
      <c r="A11" s="193" t="s">
        <v>317</v>
      </c>
      <c r="B11" s="169">
        <v>1408</v>
      </c>
      <c r="C11" s="169">
        <v>1279</v>
      </c>
      <c r="D11" s="169">
        <v>1820</v>
      </c>
      <c r="E11" s="208">
        <v>42.298670836591093</v>
      </c>
      <c r="F11" s="169"/>
      <c r="G11" s="169">
        <v>581</v>
      </c>
      <c r="H11" s="169">
        <v>1267</v>
      </c>
      <c r="I11" s="169">
        <v>959</v>
      </c>
      <c r="J11" s="208">
        <v>-24.309392265193374</v>
      </c>
      <c r="K11" s="169"/>
      <c r="L11" s="169">
        <v>754</v>
      </c>
      <c r="M11" s="169">
        <v>511</v>
      </c>
      <c r="N11" s="169">
        <v>574</v>
      </c>
      <c r="O11" s="208">
        <v>12.328767123287676</v>
      </c>
      <c r="P11" s="169"/>
      <c r="Q11" s="169">
        <v>417</v>
      </c>
      <c r="R11" s="169">
        <v>1218</v>
      </c>
      <c r="S11" s="169">
        <v>1400</v>
      </c>
      <c r="T11" s="208">
        <v>14.942528735632177</v>
      </c>
    </row>
    <row r="12" spans="1:20" ht="16.5" x14ac:dyDescent="0.35">
      <c r="A12" s="194" t="s">
        <v>318</v>
      </c>
      <c r="B12" s="169">
        <v>233.107</v>
      </c>
      <c r="C12" s="169">
        <v>249.33099999999999</v>
      </c>
      <c r="D12" s="169">
        <v>274.70299999999997</v>
      </c>
      <c r="E12" s="208">
        <v>10.176031059114177</v>
      </c>
      <c r="F12" s="169"/>
      <c r="G12" s="169">
        <v>209.64699999999999</v>
      </c>
      <c r="H12" s="169">
        <v>220.59100000000001</v>
      </c>
      <c r="I12" s="169">
        <v>241.69800000000001</v>
      </c>
      <c r="J12" s="208">
        <v>9.5683867428861582</v>
      </c>
      <c r="K12" s="169"/>
      <c r="L12" s="169">
        <v>76.778999999999996</v>
      </c>
      <c r="M12" s="169">
        <v>83.432000000000002</v>
      </c>
      <c r="N12" s="169">
        <v>93.894000000000005</v>
      </c>
      <c r="O12" s="208">
        <v>12.539553169047846</v>
      </c>
      <c r="P12" s="169"/>
      <c r="Q12" s="169">
        <v>116.881</v>
      </c>
      <c r="R12" s="169">
        <v>131.637</v>
      </c>
      <c r="S12" s="169">
        <v>142.14500000000001</v>
      </c>
      <c r="T12" s="208">
        <v>7.9825580953683417</v>
      </c>
    </row>
    <row r="13" spans="1:20" ht="16.5" x14ac:dyDescent="0.35">
      <c r="A13" s="195" t="s">
        <v>319</v>
      </c>
      <c r="B13" s="169">
        <v>-344</v>
      </c>
      <c r="C13" s="169">
        <v>-246</v>
      </c>
      <c r="D13" s="169">
        <v>-491</v>
      </c>
      <c r="E13" s="208">
        <v>99.593495934959336</v>
      </c>
      <c r="F13" s="169"/>
      <c r="G13" s="169">
        <v>-137</v>
      </c>
      <c r="H13" s="169">
        <v>-569</v>
      </c>
      <c r="I13" s="169">
        <v>-779</v>
      </c>
      <c r="J13" s="208">
        <v>36.906854130052722</v>
      </c>
      <c r="K13" s="169"/>
      <c r="L13" s="169">
        <v>38</v>
      </c>
      <c r="M13" s="169">
        <v>-138</v>
      </c>
      <c r="N13" s="169">
        <v>-25</v>
      </c>
      <c r="O13" s="208">
        <v>-81.884057971014485</v>
      </c>
      <c r="P13" s="169"/>
      <c r="Q13" s="169">
        <v>-8</v>
      </c>
      <c r="R13" s="169">
        <v>-255</v>
      </c>
      <c r="S13" s="169">
        <v>-37</v>
      </c>
      <c r="T13" s="208">
        <v>-85.490196078431367</v>
      </c>
    </row>
    <row r="14" spans="1:20" ht="31" x14ac:dyDescent="0.35">
      <c r="A14" s="196" t="s">
        <v>320</v>
      </c>
      <c r="B14" s="169">
        <v>7641</v>
      </c>
      <c r="C14" s="169">
        <v>2926</v>
      </c>
      <c r="D14" s="169">
        <v>2494</v>
      </c>
      <c r="E14" s="208">
        <v>-14.764183185235813</v>
      </c>
      <c r="F14" s="169"/>
      <c r="G14" s="169">
        <v>6586</v>
      </c>
      <c r="H14" s="169">
        <v>4025</v>
      </c>
      <c r="I14" s="169">
        <v>1191</v>
      </c>
      <c r="J14" s="208">
        <v>-70.409937888198755</v>
      </c>
      <c r="K14" s="169"/>
      <c r="L14" s="169">
        <v>3815</v>
      </c>
      <c r="M14" s="169">
        <v>1583</v>
      </c>
      <c r="N14" s="169">
        <v>342</v>
      </c>
      <c r="O14" s="208">
        <v>-78.395451674036636</v>
      </c>
      <c r="P14" s="169"/>
      <c r="Q14" s="169">
        <v>3116</v>
      </c>
      <c r="R14" s="169">
        <v>2343</v>
      </c>
      <c r="S14" s="169">
        <v>1006</v>
      </c>
      <c r="T14" s="208">
        <v>-57.063593683312</v>
      </c>
    </row>
    <row r="15" spans="1:20" ht="14.5" x14ac:dyDescent="0.35">
      <c r="A15" s="195" t="s">
        <v>119</v>
      </c>
      <c r="B15" s="169">
        <v>-7151</v>
      </c>
      <c r="C15" s="169">
        <v>-1741</v>
      </c>
      <c r="D15" s="169">
        <v>-848</v>
      </c>
      <c r="E15" s="208">
        <v>-51.292360712234355</v>
      </c>
      <c r="F15" s="169"/>
      <c r="G15" s="169">
        <v>-5659</v>
      </c>
      <c r="H15" s="169">
        <v>-2369</v>
      </c>
      <c r="I15" s="169">
        <v>-40</v>
      </c>
      <c r="J15" s="208">
        <v>-98.311523849725617</v>
      </c>
      <c r="K15" s="169"/>
      <c r="L15" s="169">
        <v>-3063</v>
      </c>
      <c r="M15" s="169">
        <v>-964</v>
      </c>
      <c r="N15" s="169">
        <v>108</v>
      </c>
      <c r="O15" s="208">
        <v>-111.20331950207469</v>
      </c>
      <c r="P15" s="169"/>
      <c r="Q15" s="169">
        <v>-2780</v>
      </c>
      <c r="R15" s="169">
        <v>-1021</v>
      </c>
      <c r="S15" s="169">
        <v>9</v>
      </c>
      <c r="T15" s="208">
        <v>-100.88148873653282</v>
      </c>
    </row>
    <row r="16" spans="1:20" ht="14.5" x14ac:dyDescent="0.35">
      <c r="A16" s="190" t="s">
        <v>321</v>
      </c>
      <c r="B16" s="169">
        <v>3535</v>
      </c>
      <c r="C16" s="169">
        <v>3737</v>
      </c>
      <c r="D16" s="169">
        <v>3823</v>
      </c>
      <c r="E16" s="208">
        <v>2.301311212202295</v>
      </c>
      <c r="F16" s="169"/>
      <c r="G16" s="169">
        <v>3705</v>
      </c>
      <c r="H16" s="169">
        <v>3892</v>
      </c>
      <c r="I16" s="169">
        <v>3980</v>
      </c>
      <c r="J16" s="208">
        <v>2.2610483042137641</v>
      </c>
      <c r="K16" s="169"/>
      <c r="L16" s="169">
        <v>2052</v>
      </c>
      <c r="M16" s="169">
        <v>2028</v>
      </c>
      <c r="N16" s="169">
        <v>2060</v>
      </c>
      <c r="O16" s="208">
        <v>1.5779092702169706</v>
      </c>
      <c r="P16" s="169"/>
      <c r="Q16" s="169">
        <v>3404</v>
      </c>
      <c r="R16" s="169">
        <v>3495</v>
      </c>
      <c r="S16" s="169">
        <v>3693</v>
      </c>
      <c r="T16" s="208">
        <v>5.6652360515021538</v>
      </c>
    </row>
    <row r="17" spans="1:20" s="18" customFormat="1" ht="14.5" x14ac:dyDescent="0.35">
      <c r="A17" s="191" t="s">
        <v>120</v>
      </c>
      <c r="B17" s="170">
        <v>6835</v>
      </c>
      <c r="C17" s="170">
        <v>6894</v>
      </c>
      <c r="D17" s="170">
        <v>6904</v>
      </c>
      <c r="E17" s="209">
        <v>0.14505366985784196</v>
      </c>
      <c r="F17" s="170"/>
      <c r="G17" s="170">
        <v>7972</v>
      </c>
      <c r="H17" s="170">
        <v>8231</v>
      </c>
      <c r="I17" s="170">
        <v>9007</v>
      </c>
      <c r="J17" s="209">
        <v>9.4277730530919701</v>
      </c>
      <c r="K17" s="170"/>
      <c r="L17" s="170">
        <v>6173</v>
      </c>
      <c r="M17" s="170">
        <v>5569</v>
      </c>
      <c r="N17" s="170">
        <v>5222</v>
      </c>
      <c r="O17" s="209">
        <v>-6.2309211707667451</v>
      </c>
      <c r="P17" s="170"/>
      <c r="Q17" s="170">
        <v>7217</v>
      </c>
      <c r="R17" s="170">
        <v>7966</v>
      </c>
      <c r="S17" s="170">
        <v>8329</v>
      </c>
      <c r="T17" s="209">
        <v>4.5568666834044702</v>
      </c>
    </row>
    <row r="18" spans="1:20" ht="14.5" x14ac:dyDescent="0.35">
      <c r="A18" s="190" t="s">
        <v>322</v>
      </c>
      <c r="B18" s="169">
        <v>3935</v>
      </c>
      <c r="C18" s="169">
        <v>3484</v>
      </c>
      <c r="D18" s="169">
        <v>3796</v>
      </c>
      <c r="E18" s="208">
        <v>8.9552238805970177</v>
      </c>
      <c r="F18" s="169"/>
      <c r="G18" s="169">
        <v>4470</v>
      </c>
      <c r="H18" s="169">
        <v>4577</v>
      </c>
      <c r="I18" s="169">
        <v>4486</v>
      </c>
      <c r="J18" s="208">
        <v>-1.9882018789600164</v>
      </c>
      <c r="K18" s="169"/>
      <c r="L18" s="169">
        <v>4029</v>
      </c>
      <c r="M18" s="169">
        <v>3544</v>
      </c>
      <c r="N18" s="169">
        <v>3431</v>
      </c>
      <c r="O18" s="208">
        <v>-3.1884875846501126</v>
      </c>
      <c r="P18" s="169"/>
      <c r="Q18" s="169">
        <v>3568</v>
      </c>
      <c r="R18" s="169">
        <v>3850</v>
      </c>
      <c r="S18" s="169">
        <v>3880</v>
      </c>
      <c r="T18" s="208">
        <v>0.77922077922076838</v>
      </c>
    </row>
    <row r="19" spans="1:20" s="18" customFormat="1" ht="14.5" x14ac:dyDescent="0.35">
      <c r="A19" s="191" t="s">
        <v>121</v>
      </c>
      <c r="B19" s="170">
        <v>10896</v>
      </c>
      <c r="C19" s="170">
        <v>11901</v>
      </c>
      <c r="D19" s="170">
        <v>15491</v>
      </c>
      <c r="E19" s="209">
        <v>30.165532308209396</v>
      </c>
      <c r="F19" s="170"/>
      <c r="G19" s="170">
        <v>9982</v>
      </c>
      <c r="H19" s="170">
        <v>11272</v>
      </c>
      <c r="I19" s="170">
        <v>12260</v>
      </c>
      <c r="J19" s="209">
        <v>8.7650816181689137</v>
      </c>
      <c r="K19" s="170"/>
      <c r="L19" s="170">
        <v>6963</v>
      </c>
      <c r="M19" s="170">
        <v>7748</v>
      </c>
      <c r="N19" s="170">
        <v>8980</v>
      </c>
      <c r="O19" s="209">
        <v>15.900877645844091</v>
      </c>
      <c r="P19" s="170"/>
      <c r="Q19" s="170">
        <v>5320</v>
      </c>
      <c r="R19" s="170">
        <v>6606</v>
      </c>
      <c r="S19" s="170">
        <v>6947</v>
      </c>
      <c r="T19" s="209">
        <v>5.1619739630638817</v>
      </c>
    </row>
    <row r="20" spans="1:20" ht="14.5" x14ac:dyDescent="0.35">
      <c r="A20" s="190" t="s">
        <v>122</v>
      </c>
      <c r="B20" s="169">
        <v>3564</v>
      </c>
      <c r="C20" s="169">
        <v>3988</v>
      </c>
      <c r="D20" s="169">
        <v>5422</v>
      </c>
      <c r="E20" s="208">
        <v>35.957873620862578</v>
      </c>
      <c r="F20" s="169"/>
      <c r="G20" s="169">
        <v>3548</v>
      </c>
      <c r="H20" s="169">
        <v>3930</v>
      </c>
      <c r="I20" s="169">
        <v>4559</v>
      </c>
      <c r="J20" s="208">
        <v>16.005089058524181</v>
      </c>
      <c r="K20" s="169"/>
      <c r="L20" s="169">
        <v>2356</v>
      </c>
      <c r="M20" s="169">
        <v>2669</v>
      </c>
      <c r="N20" s="169">
        <v>3326</v>
      </c>
      <c r="O20" s="208">
        <v>24.615961034095157</v>
      </c>
      <c r="P20" s="169"/>
      <c r="Q20" s="169">
        <v>1806</v>
      </c>
      <c r="R20" s="169">
        <v>2316</v>
      </c>
      <c r="S20" s="169">
        <v>2629</v>
      </c>
      <c r="T20" s="208">
        <v>13.514680483592411</v>
      </c>
    </row>
    <row r="21" spans="1:20" s="18" customFormat="1" ht="14.5" x14ac:dyDescent="0.35">
      <c r="A21" s="191" t="s">
        <v>123</v>
      </c>
      <c r="B21" s="170">
        <v>7332</v>
      </c>
      <c r="C21" s="170">
        <v>7913</v>
      </c>
      <c r="D21" s="170">
        <v>10069</v>
      </c>
      <c r="E21" s="209">
        <v>27.246303551118412</v>
      </c>
      <c r="F21" s="170"/>
      <c r="G21" s="170">
        <v>6434</v>
      </c>
      <c r="H21" s="170">
        <v>7342</v>
      </c>
      <c r="I21" s="170">
        <v>7701</v>
      </c>
      <c r="J21" s="209">
        <v>4.8896758376464122</v>
      </c>
      <c r="K21" s="170"/>
      <c r="L21" s="170">
        <v>4607</v>
      </c>
      <c r="M21" s="170">
        <v>5079</v>
      </c>
      <c r="N21" s="170">
        <v>5654</v>
      </c>
      <c r="O21" s="209">
        <v>11.321126205946053</v>
      </c>
      <c r="P21" s="170"/>
      <c r="Q21" s="170">
        <v>3514</v>
      </c>
      <c r="R21" s="170">
        <v>4290</v>
      </c>
      <c r="S21" s="170">
        <v>4318</v>
      </c>
      <c r="T21" s="209">
        <v>0.65268065268064834</v>
      </c>
    </row>
    <row r="22" spans="1:20" s="18" customFormat="1" ht="14.5" x14ac:dyDescent="0.35">
      <c r="A22" s="197" t="s">
        <v>124</v>
      </c>
      <c r="B22" s="170">
        <v>7709</v>
      </c>
      <c r="C22" s="170">
        <v>7027</v>
      </c>
      <c r="D22" s="170">
        <v>9798</v>
      </c>
      <c r="E22" s="209">
        <v>39.43361320620464</v>
      </c>
      <c r="F22" s="170"/>
      <c r="G22" s="170">
        <v>6532</v>
      </c>
      <c r="H22" s="170">
        <v>7360</v>
      </c>
      <c r="I22" s="170">
        <v>7635</v>
      </c>
      <c r="J22" s="209">
        <v>3.7364130434782705</v>
      </c>
      <c r="K22" s="170"/>
      <c r="L22" s="170">
        <v>4472</v>
      </c>
      <c r="M22" s="170">
        <v>4910</v>
      </c>
      <c r="N22" s="170">
        <v>5455</v>
      </c>
      <c r="O22" s="209">
        <v>11.099796334012213</v>
      </c>
      <c r="P22" s="170"/>
      <c r="Q22" s="170">
        <v>3495</v>
      </c>
      <c r="R22" s="170">
        <v>4192</v>
      </c>
      <c r="S22" s="170">
        <v>4281</v>
      </c>
      <c r="T22" s="209">
        <v>2.1230916030534397</v>
      </c>
    </row>
    <row r="23" spans="1:20" s="18" customFormat="1" ht="15" customHeight="1" x14ac:dyDescent="0.35">
      <c r="A23" s="172"/>
      <c r="B23" s="170"/>
      <c r="C23" s="170"/>
      <c r="D23" s="170"/>
      <c r="E23" s="208"/>
      <c r="F23" s="170"/>
      <c r="G23" s="170"/>
      <c r="H23" s="170"/>
      <c r="I23" s="170"/>
      <c r="J23" s="208"/>
      <c r="K23" s="170"/>
      <c r="L23" s="170"/>
      <c r="M23" s="170"/>
      <c r="N23" s="170"/>
      <c r="O23" s="208"/>
      <c r="P23" s="170"/>
      <c r="Q23" s="170"/>
      <c r="R23" s="170"/>
      <c r="S23" s="170"/>
      <c r="T23" s="208"/>
    </row>
    <row r="24" spans="1:20" s="18" customFormat="1" ht="14.5" x14ac:dyDescent="0.35">
      <c r="A24" s="197" t="s">
        <v>125</v>
      </c>
      <c r="B24" s="210">
        <v>24.028019198339603</v>
      </c>
      <c r="C24" s="210">
        <v>23.202461932545894</v>
      </c>
      <c r="D24" s="210">
        <v>26.719524392733209</v>
      </c>
      <c r="E24" s="209"/>
      <c r="F24" s="170"/>
      <c r="G24" s="210">
        <v>22.546452816901407</v>
      </c>
      <c r="H24" s="210">
        <v>23.005906956521738</v>
      </c>
      <c r="I24" s="210">
        <v>22.165951538965292</v>
      </c>
      <c r="J24" s="209"/>
      <c r="K24" s="170"/>
      <c r="L24" s="210">
        <v>31.29613148479428</v>
      </c>
      <c r="M24" s="210">
        <v>30.139877800407334</v>
      </c>
      <c r="N24" s="210">
        <v>30.454628780934922</v>
      </c>
      <c r="O24" s="209"/>
      <c r="P24" s="170"/>
      <c r="Q24" s="210">
        <v>22.984835479256077</v>
      </c>
      <c r="R24" s="210">
        <v>24.740982824427476</v>
      </c>
      <c r="S24" s="210">
        <v>23.043074048119596</v>
      </c>
      <c r="T24" s="209"/>
    </row>
    <row r="25" spans="1:20" s="18" customFormat="1" ht="14.5" x14ac:dyDescent="0.35">
      <c r="A25" s="197" t="s">
        <v>126</v>
      </c>
      <c r="B25" s="210">
        <v>17</v>
      </c>
      <c r="C25" s="210">
        <v>13.7</v>
      </c>
      <c r="D25" s="210">
        <v>16.899999999999999</v>
      </c>
      <c r="E25" s="209"/>
      <c r="F25" s="170"/>
      <c r="G25" s="210">
        <v>14.7539</v>
      </c>
      <c r="H25" s="210">
        <v>15.021599999999999</v>
      </c>
      <c r="I25" s="210">
        <v>13.804</v>
      </c>
      <c r="J25" s="209"/>
      <c r="K25" s="170"/>
      <c r="L25" s="210">
        <v>20.100000000000001</v>
      </c>
      <c r="M25" s="210">
        <v>19.100000000000001</v>
      </c>
      <c r="N25" s="210">
        <v>18.5</v>
      </c>
      <c r="O25" s="209"/>
      <c r="P25" s="170"/>
      <c r="Q25" s="210">
        <v>15.1</v>
      </c>
      <c r="R25" s="210">
        <v>15.7</v>
      </c>
      <c r="S25" s="210">
        <v>14.2</v>
      </c>
      <c r="T25" s="209"/>
    </row>
    <row r="26" spans="1:20" s="18" customFormat="1" ht="14.5" x14ac:dyDescent="0.35">
      <c r="A26" s="198" t="s">
        <v>127</v>
      </c>
      <c r="B26" s="211">
        <v>1.1599999999999999</v>
      </c>
      <c r="C26" s="211">
        <v>1</v>
      </c>
      <c r="D26" s="211">
        <v>1.31</v>
      </c>
      <c r="E26" s="212"/>
      <c r="F26" s="213"/>
      <c r="G26" s="211">
        <v>1.01</v>
      </c>
      <c r="H26" s="211">
        <v>1.0900000000000001</v>
      </c>
      <c r="I26" s="211">
        <v>1.1100000000000001</v>
      </c>
      <c r="J26" s="212"/>
      <c r="K26" s="213"/>
      <c r="L26" s="211">
        <v>1.08</v>
      </c>
      <c r="M26" s="211">
        <v>1.1299999999999999</v>
      </c>
      <c r="N26" s="211">
        <v>1.18</v>
      </c>
      <c r="O26" s="212"/>
      <c r="P26" s="213"/>
      <c r="Q26" s="211">
        <v>0.99</v>
      </c>
      <c r="R26" s="211">
        <v>1.08</v>
      </c>
      <c r="S26" s="211">
        <v>1.06</v>
      </c>
      <c r="T26" s="212"/>
    </row>
    <row r="27" spans="1:20" s="18" customFormat="1" ht="14.5" x14ac:dyDescent="0.35">
      <c r="A27" s="214"/>
      <c r="B27" s="173"/>
      <c r="C27" s="173"/>
      <c r="D27" s="173"/>
      <c r="E27" s="174"/>
      <c r="F27" s="175"/>
      <c r="G27" s="173"/>
      <c r="H27" s="173"/>
      <c r="I27" s="173"/>
      <c r="J27" s="174"/>
      <c r="K27" s="175"/>
      <c r="L27" s="176"/>
      <c r="M27" s="176"/>
      <c r="N27" s="176"/>
      <c r="O27" s="177"/>
      <c r="P27" s="176"/>
      <c r="Q27" s="176"/>
      <c r="R27" s="176"/>
      <c r="S27" s="176"/>
      <c r="T27" s="178"/>
    </row>
    <row r="28" spans="1:20" ht="14.5" x14ac:dyDescent="0.35">
      <c r="A28" s="527" t="s">
        <v>128</v>
      </c>
      <c r="B28" s="527"/>
      <c r="C28" s="527"/>
      <c r="D28" s="527"/>
      <c r="E28" s="527"/>
      <c r="F28" s="527"/>
      <c r="G28" s="527"/>
      <c r="H28" s="527"/>
      <c r="I28" s="527"/>
      <c r="J28" s="527"/>
      <c r="K28" s="527"/>
      <c r="L28" s="527"/>
      <c r="M28" s="527"/>
      <c r="N28" s="527"/>
      <c r="O28" s="527"/>
      <c r="P28" s="527"/>
      <c r="Q28" s="527"/>
      <c r="R28" s="527"/>
      <c r="S28" s="527"/>
      <c r="T28" s="527"/>
    </row>
    <row r="29" spans="1:20" ht="14.5" x14ac:dyDescent="0.25">
      <c r="A29" s="542" t="s">
        <v>110</v>
      </c>
      <c r="B29" s="542"/>
      <c r="C29" s="542"/>
      <c r="D29" s="542"/>
      <c r="E29" s="542"/>
      <c r="F29" s="542"/>
      <c r="G29" s="542"/>
      <c r="H29" s="542"/>
      <c r="I29" s="542"/>
      <c r="J29" s="542"/>
      <c r="K29" s="542"/>
      <c r="L29" s="542"/>
      <c r="M29" s="542"/>
      <c r="N29" s="542"/>
      <c r="O29" s="542"/>
      <c r="P29" s="542"/>
      <c r="Q29" s="542"/>
      <c r="R29" s="542"/>
      <c r="S29" s="542"/>
      <c r="T29" s="542"/>
    </row>
    <row r="30" spans="1:20" ht="14.5" x14ac:dyDescent="0.35">
      <c r="A30" s="528" t="s">
        <v>111</v>
      </c>
      <c r="B30" s="528"/>
      <c r="C30" s="528"/>
      <c r="D30" s="528"/>
      <c r="E30" s="528"/>
      <c r="F30" s="528"/>
      <c r="G30" s="528"/>
      <c r="H30" s="528"/>
      <c r="I30" s="528"/>
      <c r="J30" s="528"/>
      <c r="K30" s="528"/>
      <c r="L30" s="528"/>
      <c r="M30" s="528"/>
      <c r="N30" s="528"/>
      <c r="O30" s="528"/>
      <c r="P30" s="528"/>
      <c r="Q30" s="528"/>
      <c r="R30" s="528"/>
      <c r="S30" s="528"/>
      <c r="T30" s="528"/>
    </row>
    <row r="31" spans="1:20" ht="14.5" x14ac:dyDescent="0.35">
      <c r="A31" s="200"/>
      <c r="B31" s="543" t="s">
        <v>92</v>
      </c>
      <c r="C31" s="543"/>
      <c r="D31" s="543"/>
      <c r="E31" s="543"/>
      <c r="F31" s="215"/>
      <c r="G31" s="543" t="s">
        <v>93</v>
      </c>
      <c r="H31" s="543"/>
      <c r="I31" s="543"/>
      <c r="J31" s="543"/>
      <c r="K31" s="215"/>
      <c r="L31" s="543" t="s">
        <v>112</v>
      </c>
      <c r="M31" s="543"/>
      <c r="N31" s="543"/>
      <c r="O31" s="543"/>
      <c r="P31" s="215"/>
      <c r="Q31" s="215"/>
      <c r="R31" s="215"/>
      <c r="S31" s="215"/>
      <c r="T31" s="215"/>
    </row>
    <row r="32" spans="1:20" ht="58" x14ac:dyDescent="0.35">
      <c r="A32" s="203"/>
      <c r="B32" s="204">
        <v>44896</v>
      </c>
      <c r="C32" s="204">
        <v>45261</v>
      </c>
      <c r="D32" s="204">
        <v>45627</v>
      </c>
      <c r="E32" s="205" t="s">
        <v>373</v>
      </c>
      <c r="F32" s="216"/>
      <c r="G32" s="204">
        <v>44896</v>
      </c>
      <c r="H32" s="204">
        <v>45261</v>
      </c>
      <c r="I32" s="204">
        <v>45627</v>
      </c>
      <c r="J32" s="205" t="s">
        <v>373</v>
      </c>
      <c r="K32" s="216"/>
      <c r="L32" s="204">
        <v>44896</v>
      </c>
      <c r="M32" s="204">
        <v>45261</v>
      </c>
      <c r="N32" s="204">
        <v>45627</v>
      </c>
      <c r="O32" s="205" t="s">
        <v>373</v>
      </c>
      <c r="P32" s="217"/>
      <c r="Q32" s="218"/>
      <c r="R32" s="218"/>
      <c r="S32" s="218"/>
      <c r="T32" s="147"/>
    </row>
    <row r="33" spans="1:20" ht="14.5" x14ac:dyDescent="0.35">
      <c r="A33" s="190" t="s">
        <v>113</v>
      </c>
      <c r="B33" s="169">
        <v>5161</v>
      </c>
      <c r="C33" s="169">
        <v>9850</v>
      </c>
      <c r="D33" s="169">
        <v>11097</v>
      </c>
      <c r="E33" s="208">
        <v>12.659898477157361</v>
      </c>
      <c r="F33" s="169"/>
      <c r="G33" s="169">
        <v>906.7</v>
      </c>
      <c r="H33" s="169">
        <v>1370.9</v>
      </c>
      <c r="I33" s="169">
        <v>1487.4</v>
      </c>
      <c r="J33" s="208">
        <v>8.4980669633087693</v>
      </c>
      <c r="K33" s="169"/>
      <c r="L33" s="169">
        <v>71977.7</v>
      </c>
      <c r="M33" s="169">
        <v>122563.9</v>
      </c>
      <c r="N33" s="169">
        <v>133486.39999999999</v>
      </c>
      <c r="O33" s="208">
        <v>8.9116779084216446</v>
      </c>
      <c r="P33" s="169"/>
      <c r="Q33" s="169"/>
      <c r="R33" s="169"/>
      <c r="S33" s="169"/>
      <c r="T33" s="182"/>
    </row>
    <row r="34" spans="1:20" ht="14.5" x14ac:dyDescent="0.35">
      <c r="A34" s="190" t="s">
        <v>114</v>
      </c>
      <c r="B34" s="169">
        <v>1358</v>
      </c>
      <c r="C34" s="169">
        <v>4884</v>
      </c>
      <c r="D34" s="169">
        <v>6357</v>
      </c>
      <c r="E34" s="208">
        <v>30.159705159705162</v>
      </c>
      <c r="F34" s="169"/>
      <c r="G34" s="169">
        <v>311.5</v>
      </c>
      <c r="H34" s="169">
        <v>639.20000000000005</v>
      </c>
      <c r="I34" s="169">
        <v>783.8</v>
      </c>
      <c r="J34" s="208">
        <v>22.622027534417999</v>
      </c>
      <c r="K34" s="169"/>
      <c r="L34" s="169">
        <v>21968.5</v>
      </c>
      <c r="M34" s="169">
        <v>61873.2</v>
      </c>
      <c r="N34" s="169">
        <v>71930.8</v>
      </c>
      <c r="O34" s="208">
        <v>16.25517994866923</v>
      </c>
      <c r="P34" s="169"/>
      <c r="Q34" s="169"/>
      <c r="R34" s="169"/>
      <c r="S34" s="169"/>
      <c r="T34" s="182"/>
    </row>
    <row r="35" spans="1:20" ht="14.5" x14ac:dyDescent="0.35">
      <c r="A35" s="191" t="s">
        <v>115</v>
      </c>
      <c r="B35" s="170">
        <v>3803</v>
      </c>
      <c r="C35" s="170">
        <v>4966</v>
      </c>
      <c r="D35" s="170">
        <v>4740</v>
      </c>
      <c r="E35" s="209">
        <v>-4.5509464357631924</v>
      </c>
      <c r="F35" s="170"/>
      <c r="G35" s="170">
        <v>595.20000000000005</v>
      </c>
      <c r="H35" s="170">
        <v>731.7</v>
      </c>
      <c r="I35" s="170">
        <v>703.6</v>
      </c>
      <c r="J35" s="209">
        <v>-3.8403717370507073</v>
      </c>
      <c r="K35" s="170"/>
      <c r="L35" s="170">
        <v>50009.2</v>
      </c>
      <c r="M35" s="170">
        <v>60690.7</v>
      </c>
      <c r="N35" s="170">
        <v>61555.6</v>
      </c>
      <c r="O35" s="209">
        <v>1.4250947838795769</v>
      </c>
      <c r="P35" s="170"/>
      <c r="Q35" s="170"/>
      <c r="R35" s="170"/>
      <c r="S35" s="170"/>
      <c r="T35" s="183"/>
    </row>
    <row r="36" spans="1:20" s="18" customFormat="1" ht="14.5" x14ac:dyDescent="0.35">
      <c r="A36" s="190" t="s">
        <v>116</v>
      </c>
      <c r="B36" s="169">
        <v>123</v>
      </c>
      <c r="C36" s="169">
        <v>502</v>
      </c>
      <c r="D36" s="169">
        <v>-16</v>
      </c>
      <c r="E36" s="208">
        <v>-103.18725099601593</v>
      </c>
      <c r="F36" s="169"/>
      <c r="G36" s="169">
        <v>78.8</v>
      </c>
      <c r="H36" s="169">
        <v>133.30000000000001</v>
      </c>
      <c r="I36" s="169">
        <v>79.7</v>
      </c>
      <c r="J36" s="208">
        <v>-40.210052513128282</v>
      </c>
      <c r="K36" s="169"/>
      <c r="L36" s="169">
        <v>1604.8</v>
      </c>
      <c r="M36" s="169">
        <v>7862.3</v>
      </c>
      <c r="N36" s="169">
        <v>2690.7</v>
      </c>
      <c r="O36" s="208">
        <v>-65.777189880823684</v>
      </c>
      <c r="P36" s="169"/>
      <c r="Q36" s="169"/>
      <c r="R36" s="169"/>
      <c r="S36" s="169"/>
      <c r="T36" s="182"/>
    </row>
    <row r="37" spans="1:20" ht="14.5" x14ac:dyDescent="0.35">
      <c r="A37" s="192" t="s">
        <v>117</v>
      </c>
      <c r="B37" s="170">
        <v>3680</v>
      </c>
      <c r="C37" s="170">
        <v>4464</v>
      </c>
      <c r="D37" s="170">
        <v>4756</v>
      </c>
      <c r="E37" s="209">
        <v>6.5412186379928405</v>
      </c>
      <c r="F37" s="170"/>
      <c r="G37" s="170">
        <v>516.4</v>
      </c>
      <c r="H37" s="170">
        <v>598.4</v>
      </c>
      <c r="I37" s="170">
        <v>623.9</v>
      </c>
      <c r="J37" s="209">
        <v>4.2613636363636465</v>
      </c>
      <c r="K37" s="170"/>
      <c r="L37" s="170">
        <v>48404.4</v>
      </c>
      <c r="M37" s="170">
        <v>52828.4</v>
      </c>
      <c r="N37" s="170">
        <v>58864.9</v>
      </c>
      <c r="O37" s="209">
        <v>11.426619015529527</v>
      </c>
      <c r="P37" s="170"/>
      <c r="Q37" s="170"/>
      <c r="R37" s="170"/>
      <c r="S37" s="170"/>
      <c r="T37" s="183"/>
    </row>
    <row r="38" spans="1:20" s="18" customFormat="1" ht="14.5" x14ac:dyDescent="0.35">
      <c r="A38" s="191" t="s">
        <v>118</v>
      </c>
      <c r="B38" s="170">
        <v>1611</v>
      </c>
      <c r="C38" s="170">
        <v>1652</v>
      </c>
      <c r="D38" s="170">
        <v>2006</v>
      </c>
      <c r="E38" s="209">
        <v>21.42857142857142</v>
      </c>
      <c r="F38" s="170"/>
      <c r="G38" s="170">
        <v>224.7</v>
      </c>
      <c r="H38" s="170">
        <v>160.80000000000001</v>
      </c>
      <c r="I38" s="170">
        <v>211.4</v>
      </c>
      <c r="J38" s="209">
        <v>31.467661691542293</v>
      </c>
      <c r="K38" s="170"/>
      <c r="L38" s="170">
        <v>18985.7</v>
      </c>
      <c r="M38" s="170">
        <v>20233.8</v>
      </c>
      <c r="N38" s="170">
        <v>21872.400000000001</v>
      </c>
      <c r="O38" s="209">
        <v>8.0983305162648733</v>
      </c>
      <c r="P38" s="170"/>
      <c r="Q38" s="170"/>
      <c r="R38" s="170"/>
      <c r="S38" s="170"/>
      <c r="T38" s="183"/>
    </row>
    <row r="39" spans="1:20" s="18" customFormat="1" ht="14.5" x14ac:dyDescent="0.35">
      <c r="A39" s="193" t="s">
        <v>317</v>
      </c>
      <c r="B39" s="169">
        <v>113</v>
      </c>
      <c r="C39" s="169">
        <v>142</v>
      </c>
      <c r="D39" s="169">
        <v>432</v>
      </c>
      <c r="E39" s="208">
        <v>204.22535211267606</v>
      </c>
      <c r="F39" s="169"/>
      <c r="G39" s="169">
        <v>77.2</v>
      </c>
      <c r="H39" s="169">
        <v>37</v>
      </c>
      <c r="I39" s="169">
        <v>48.8</v>
      </c>
      <c r="J39" s="208">
        <v>31.891891891891877</v>
      </c>
      <c r="K39" s="169"/>
      <c r="L39" s="169">
        <v>3350.2</v>
      </c>
      <c r="M39" s="169">
        <v>4454</v>
      </c>
      <c r="N39" s="169">
        <v>5233.8</v>
      </c>
      <c r="O39" s="208">
        <v>17.507858105074092</v>
      </c>
      <c r="P39" s="169"/>
      <c r="Q39" s="169"/>
      <c r="R39" s="169"/>
      <c r="S39" s="169"/>
      <c r="T39" s="182"/>
    </row>
    <row r="40" spans="1:20" ht="16.5" x14ac:dyDescent="0.35">
      <c r="A40" s="194" t="s">
        <v>318</v>
      </c>
      <c r="B40" s="169">
        <v>55.933</v>
      </c>
      <c r="C40" s="169">
        <v>60.84</v>
      </c>
      <c r="D40" s="169">
        <v>70.456000000000003</v>
      </c>
      <c r="E40" s="208">
        <v>15.805391190006567</v>
      </c>
      <c r="F40" s="169"/>
      <c r="G40" s="169">
        <v>2.6930000000000001</v>
      </c>
      <c r="H40" s="169">
        <v>3.6516999999999999</v>
      </c>
      <c r="I40" s="169">
        <v>4.2847</v>
      </c>
      <c r="J40" s="208">
        <v>17.334392200892744</v>
      </c>
      <c r="K40" s="169"/>
      <c r="L40" s="169">
        <v>695.04</v>
      </c>
      <c r="M40" s="169">
        <v>749.48270000000002</v>
      </c>
      <c r="N40" s="169">
        <v>827.1807</v>
      </c>
      <c r="O40" s="208">
        <v>10.366883718596842</v>
      </c>
      <c r="P40" s="169"/>
      <c r="Q40" s="169"/>
      <c r="R40" s="169"/>
      <c r="S40" s="169"/>
      <c r="T40" s="182"/>
    </row>
    <row r="41" spans="1:20" ht="16.5" x14ac:dyDescent="0.35">
      <c r="A41" s="195" t="s">
        <v>319</v>
      </c>
      <c r="B41" s="169">
        <v>-31</v>
      </c>
      <c r="C41" s="169">
        <v>-101</v>
      </c>
      <c r="D41" s="169">
        <v>1</v>
      </c>
      <c r="E41" s="208">
        <v>-100.99009900990099</v>
      </c>
      <c r="F41" s="169"/>
      <c r="G41" s="169">
        <v>-3.6</v>
      </c>
      <c r="H41" s="169">
        <v>-0.9</v>
      </c>
      <c r="I41" s="169">
        <v>0.2</v>
      </c>
      <c r="J41" s="208">
        <v>-122.22222222222223</v>
      </c>
      <c r="K41" s="169"/>
      <c r="L41" s="169">
        <v>-485.6</v>
      </c>
      <c r="M41" s="169">
        <v>-1309.9000000000001</v>
      </c>
      <c r="N41" s="169">
        <v>-1330.8</v>
      </c>
      <c r="O41" s="208">
        <v>1.5955416444003223</v>
      </c>
      <c r="P41" s="169"/>
      <c r="Q41" s="169"/>
      <c r="R41" s="169"/>
      <c r="S41" s="169"/>
      <c r="T41" s="182"/>
    </row>
    <row r="42" spans="1:20" ht="31" x14ac:dyDescent="0.35">
      <c r="A42" s="196" t="s">
        <v>320</v>
      </c>
      <c r="B42" s="169">
        <v>1616</v>
      </c>
      <c r="C42" s="169">
        <v>459</v>
      </c>
      <c r="D42" s="169">
        <v>265</v>
      </c>
      <c r="E42" s="208">
        <v>-42.265795206971681</v>
      </c>
      <c r="F42" s="169"/>
      <c r="G42" s="169">
        <v>3.6</v>
      </c>
      <c r="H42" s="169">
        <v>6.7</v>
      </c>
      <c r="I42" s="169">
        <v>2.5</v>
      </c>
      <c r="J42" s="208">
        <v>-62.68656716417911</v>
      </c>
      <c r="K42" s="169"/>
      <c r="L42" s="169">
        <v>22777.599999999999</v>
      </c>
      <c r="M42" s="169">
        <v>11342.7</v>
      </c>
      <c r="N42" s="169">
        <v>5300.5</v>
      </c>
      <c r="O42" s="208">
        <v>-53.269503733678938</v>
      </c>
      <c r="P42" s="169"/>
      <c r="Q42" s="169"/>
      <c r="R42" s="169"/>
      <c r="S42" s="169"/>
      <c r="T42" s="182"/>
    </row>
    <row r="43" spans="1:20" ht="14.5" x14ac:dyDescent="0.35">
      <c r="A43" s="195" t="s">
        <v>119</v>
      </c>
      <c r="B43" s="169">
        <v>-1408</v>
      </c>
      <c r="C43" s="169">
        <v>-274</v>
      </c>
      <c r="D43" s="169">
        <v>-66</v>
      </c>
      <c r="E43" s="208">
        <v>-75.912408759124077</v>
      </c>
      <c r="F43" s="169"/>
      <c r="G43" s="169">
        <v>8.1999999999999993</v>
      </c>
      <c r="H43" s="169">
        <v>-12.4</v>
      </c>
      <c r="I43" s="169">
        <v>-1.9</v>
      </c>
      <c r="J43" s="208">
        <v>-84.677419354838719</v>
      </c>
      <c r="K43" s="169"/>
      <c r="L43" s="169">
        <v>-20052.8</v>
      </c>
      <c r="M43" s="169">
        <v>-6381.4</v>
      </c>
      <c r="N43" s="169">
        <v>-838.9</v>
      </c>
      <c r="O43" s="208">
        <v>-86.853981884852843</v>
      </c>
      <c r="P43" s="169"/>
      <c r="Q43" s="169"/>
      <c r="R43" s="169"/>
      <c r="S43" s="169"/>
      <c r="T43" s="182"/>
    </row>
    <row r="44" spans="1:20" ht="14.5" x14ac:dyDescent="0.35">
      <c r="A44" s="190" t="s">
        <v>321</v>
      </c>
      <c r="B44" s="169">
        <v>1489</v>
      </c>
      <c r="C44" s="169">
        <v>1502</v>
      </c>
      <c r="D44" s="169">
        <v>1553</v>
      </c>
      <c r="E44" s="208">
        <v>3.3954727030625742</v>
      </c>
      <c r="F44" s="169"/>
      <c r="G44" s="169">
        <v>116.9</v>
      </c>
      <c r="H44" s="169">
        <v>123.8</v>
      </c>
      <c r="I44" s="169">
        <v>155.19999999999999</v>
      </c>
      <c r="J44" s="208">
        <v>25.363489499192248</v>
      </c>
      <c r="K44" s="169"/>
      <c r="L44" s="169">
        <v>14301.9</v>
      </c>
      <c r="M44" s="169">
        <v>14777.8</v>
      </c>
      <c r="N44" s="169">
        <v>15264.2</v>
      </c>
      <c r="O44" s="208">
        <v>3.2914236219193649</v>
      </c>
      <c r="P44" s="169"/>
      <c r="Q44" s="169"/>
      <c r="R44" s="169"/>
      <c r="S44" s="169"/>
      <c r="T44" s="182"/>
    </row>
    <row r="45" spans="1:20" ht="14.5" x14ac:dyDescent="0.35">
      <c r="A45" s="191" t="s">
        <v>120</v>
      </c>
      <c r="B45" s="170">
        <v>2755</v>
      </c>
      <c r="C45" s="170">
        <v>2877</v>
      </c>
      <c r="D45" s="170">
        <v>2977</v>
      </c>
      <c r="E45" s="209">
        <v>3.4758428919012818</v>
      </c>
      <c r="F45" s="170"/>
      <c r="G45" s="170">
        <v>490</v>
      </c>
      <c r="H45" s="170">
        <v>546.20000000000005</v>
      </c>
      <c r="I45" s="170">
        <v>590.9</v>
      </c>
      <c r="J45" s="209">
        <v>8.1838154522152919</v>
      </c>
      <c r="K45" s="170"/>
      <c r="L45" s="170">
        <v>31442</v>
      </c>
      <c r="M45" s="170">
        <v>32083.200000000001</v>
      </c>
      <c r="N45" s="170">
        <v>33029.9</v>
      </c>
      <c r="O45" s="209">
        <v>2.9507655096748575</v>
      </c>
      <c r="P45" s="170"/>
      <c r="Q45" s="170"/>
      <c r="R45" s="170"/>
      <c r="S45" s="170"/>
      <c r="T45" s="183"/>
    </row>
    <row r="46" spans="1:20" s="18" customFormat="1" ht="14.5" x14ac:dyDescent="0.35">
      <c r="A46" s="190" t="s">
        <v>322</v>
      </c>
      <c r="B46" s="169">
        <v>1700</v>
      </c>
      <c r="C46" s="169">
        <v>1766</v>
      </c>
      <c r="D46" s="169">
        <v>1739</v>
      </c>
      <c r="E46" s="208">
        <v>-1.5288788221970551</v>
      </c>
      <c r="F46" s="169"/>
      <c r="G46" s="169">
        <v>221.9</v>
      </c>
      <c r="H46" s="169">
        <v>254.3</v>
      </c>
      <c r="I46" s="169">
        <v>259.8</v>
      </c>
      <c r="J46" s="208">
        <v>2.1627998427054651</v>
      </c>
      <c r="K46" s="169"/>
      <c r="L46" s="169">
        <v>17923.900000000001</v>
      </c>
      <c r="M46" s="169">
        <v>17475.3</v>
      </c>
      <c r="N46" s="169">
        <v>17591.8</v>
      </c>
      <c r="O46" s="208">
        <v>0.66665522194182536</v>
      </c>
      <c r="P46" s="169"/>
      <c r="Q46" s="169"/>
      <c r="R46" s="169"/>
      <c r="S46" s="169"/>
      <c r="T46" s="182"/>
    </row>
    <row r="47" spans="1:20" ht="14.5" x14ac:dyDescent="0.35">
      <c r="A47" s="191" t="s">
        <v>121</v>
      </c>
      <c r="B47" s="170">
        <v>2536</v>
      </c>
      <c r="C47" s="170">
        <v>3239</v>
      </c>
      <c r="D47" s="170">
        <v>3785</v>
      </c>
      <c r="E47" s="209">
        <v>16.857054646495829</v>
      </c>
      <c r="F47" s="170"/>
      <c r="G47" s="170">
        <v>251.1</v>
      </c>
      <c r="H47" s="170">
        <v>213</v>
      </c>
      <c r="I47" s="170">
        <v>244.4</v>
      </c>
      <c r="J47" s="209">
        <v>14.741784037558681</v>
      </c>
      <c r="K47" s="170"/>
      <c r="L47" s="170">
        <v>35948.1</v>
      </c>
      <c r="M47" s="170">
        <v>40979</v>
      </c>
      <c r="N47" s="170">
        <v>47707.4</v>
      </c>
      <c r="O47" s="209">
        <v>16.419141511505899</v>
      </c>
      <c r="P47" s="170"/>
      <c r="Q47" s="170"/>
      <c r="R47" s="170"/>
      <c r="S47" s="170"/>
      <c r="T47" s="183"/>
    </row>
    <row r="48" spans="1:20" s="18" customFormat="1" ht="14.5" x14ac:dyDescent="0.35">
      <c r="A48" s="190" t="s">
        <v>122</v>
      </c>
      <c r="B48" s="169">
        <v>884</v>
      </c>
      <c r="C48" s="169">
        <v>1090</v>
      </c>
      <c r="D48" s="169">
        <v>1383</v>
      </c>
      <c r="E48" s="208">
        <v>26.880733944954137</v>
      </c>
      <c r="F48" s="169"/>
      <c r="G48" s="169">
        <v>87.2</v>
      </c>
      <c r="H48" s="169">
        <v>76.3</v>
      </c>
      <c r="I48" s="169">
        <v>83.6</v>
      </c>
      <c r="J48" s="208">
        <v>9.5674967234600228</v>
      </c>
      <c r="K48" s="169"/>
      <c r="L48" s="169">
        <v>12245.2</v>
      </c>
      <c r="M48" s="169">
        <v>14069.3</v>
      </c>
      <c r="N48" s="169">
        <v>17402.599999999999</v>
      </c>
      <c r="O48" s="208">
        <v>23.692010263481468</v>
      </c>
      <c r="P48" s="169"/>
      <c r="Q48" s="169"/>
      <c r="R48" s="169"/>
      <c r="S48" s="169"/>
      <c r="T48" s="182"/>
    </row>
    <row r="49" spans="1:20" ht="14.5" x14ac:dyDescent="0.35">
      <c r="A49" s="191" t="s">
        <v>123</v>
      </c>
      <c r="B49" s="170">
        <v>1652</v>
      </c>
      <c r="C49" s="170">
        <v>2149</v>
      </c>
      <c r="D49" s="170">
        <v>2402</v>
      </c>
      <c r="E49" s="209">
        <v>11.772917636109813</v>
      </c>
      <c r="F49" s="170"/>
      <c r="G49" s="170">
        <v>163.9</v>
      </c>
      <c r="H49" s="170">
        <v>136.69999999999999</v>
      </c>
      <c r="I49" s="170">
        <v>160.80000000000001</v>
      </c>
      <c r="J49" s="209">
        <v>17.62984637893199</v>
      </c>
      <c r="K49" s="170"/>
      <c r="L49" s="170">
        <v>23702.9</v>
      </c>
      <c r="M49" s="170">
        <v>26909.7</v>
      </c>
      <c r="N49" s="170">
        <v>30304.799999999999</v>
      </c>
      <c r="O49" s="209">
        <v>12.616640096322129</v>
      </c>
      <c r="P49" s="170"/>
      <c r="Q49" s="170"/>
      <c r="R49" s="170"/>
      <c r="S49" s="170"/>
      <c r="T49" s="183"/>
    </row>
    <row r="50" spans="1:20" s="18" customFormat="1" ht="14.5" x14ac:dyDescent="0.35">
      <c r="A50" s="197" t="s">
        <v>124</v>
      </c>
      <c r="B50" s="170">
        <v>1667</v>
      </c>
      <c r="C50" s="170">
        <v>2172</v>
      </c>
      <c r="D50" s="170">
        <v>2371</v>
      </c>
      <c r="E50" s="209">
        <v>9.1620626151012843</v>
      </c>
      <c r="F50" s="170"/>
      <c r="G50" s="170">
        <v>163.4</v>
      </c>
      <c r="H50" s="170">
        <v>134.6</v>
      </c>
      <c r="I50" s="170">
        <v>154.6</v>
      </c>
      <c r="J50" s="209">
        <v>14.85884101040118</v>
      </c>
      <c r="K50" s="170"/>
      <c r="L50" s="170">
        <v>24038.400000000001</v>
      </c>
      <c r="M50" s="170">
        <v>25795.599999999999</v>
      </c>
      <c r="N50" s="170">
        <v>29694.6</v>
      </c>
      <c r="O50" s="209">
        <v>15.114980849447202</v>
      </c>
      <c r="P50" s="170"/>
      <c r="Q50" s="170"/>
      <c r="R50" s="170"/>
      <c r="S50" s="170"/>
      <c r="T50" s="183"/>
    </row>
    <row r="51" spans="1:20" s="18" customFormat="1" ht="14.5" x14ac:dyDescent="0.35">
      <c r="A51" s="161"/>
      <c r="B51" s="169"/>
      <c r="C51" s="169"/>
      <c r="D51" s="169"/>
      <c r="E51" s="208"/>
      <c r="F51" s="169"/>
      <c r="G51" s="169"/>
      <c r="H51" s="169"/>
      <c r="I51" s="169"/>
      <c r="J51" s="208"/>
      <c r="K51" s="169"/>
      <c r="L51" s="169"/>
      <c r="M51" s="169"/>
      <c r="N51" s="169"/>
      <c r="O51" s="208"/>
      <c r="P51" s="169"/>
      <c r="Q51" s="169"/>
      <c r="R51" s="169"/>
      <c r="S51" s="169"/>
      <c r="T51" s="182"/>
    </row>
    <row r="52" spans="1:20" ht="15" customHeight="1" x14ac:dyDescent="0.35">
      <c r="A52" s="197" t="s">
        <v>125</v>
      </c>
      <c r="B52" s="210">
        <v>25.253509298140376</v>
      </c>
      <c r="C52" s="210">
        <v>29.377670349907916</v>
      </c>
      <c r="D52" s="210">
        <v>30.331083930830875</v>
      </c>
      <c r="E52" s="209"/>
      <c r="F52" s="170"/>
      <c r="G52" s="210">
        <v>20.707355126300147</v>
      </c>
      <c r="H52" s="210">
        <v>16.615898959881129</v>
      </c>
      <c r="I52" s="210">
        <v>17.547477360931435</v>
      </c>
      <c r="J52" s="209"/>
      <c r="K52" s="170"/>
      <c r="L52" s="210">
        <v>24.585112320287543</v>
      </c>
      <c r="M52" s="210">
        <v>24.829884553954937</v>
      </c>
      <c r="N52" s="210">
        <v>25.544969792487525</v>
      </c>
      <c r="O52" s="209"/>
      <c r="P52" s="170"/>
      <c r="Q52" s="170"/>
      <c r="R52" s="170"/>
      <c r="S52" s="170"/>
      <c r="T52" s="183"/>
    </row>
    <row r="53" spans="1:20" ht="14.5" x14ac:dyDescent="0.35">
      <c r="A53" s="197" t="s">
        <v>126</v>
      </c>
      <c r="B53" s="210">
        <v>16.600000000000001</v>
      </c>
      <c r="C53" s="210">
        <v>19.7</v>
      </c>
      <c r="D53" s="210">
        <v>19</v>
      </c>
      <c r="E53" s="209"/>
      <c r="F53" s="170"/>
      <c r="G53" s="210">
        <v>13.8</v>
      </c>
      <c r="H53" s="210">
        <v>10.5</v>
      </c>
      <c r="I53" s="210">
        <v>11.1</v>
      </c>
      <c r="J53" s="209"/>
      <c r="K53" s="170"/>
      <c r="L53" s="210">
        <v>16.440000000000001</v>
      </c>
      <c r="M53" s="210">
        <v>15.63</v>
      </c>
      <c r="N53" s="210">
        <v>15.9</v>
      </c>
      <c r="O53" s="209"/>
      <c r="P53" s="170"/>
      <c r="Q53" s="170"/>
      <c r="R53" s="170"/>
      <c r="S53" s="170"/>
      <c r="T53" s="183"/>
    </row>
    <row r="54" spans="1:20" s="18" customFormat="1" ht="14.5" x14ac:dyDescent="0.35">
      <c r="A54" s="198" t="s">
        <v>127</v>
      </c>
      <c r="B54" s="211">
        <v>0.89</v>
      </c>
      <c r="C54" s="211">
        <v>1</v>
      </c>
      <c r="D54" s="211">
        <v>1.02</v>
      </c>
      <c r="E54" s="212"/>
      <c r="F54" s="213"/>
      <c r="G54" s="211">
        <v>0.93</v>
      </c>
      <c r="H54" s="211">
        <v>0.66</v>
      </c>
      <c r="I54" s="211">
        <v>0.7</v>
      </c>
      <c r="J54" s="212"/>
      <c r="K54" s="213"/>
      <c r="L54" s="211">
        <v>1.05</v>
      </c>
      <c r="M54" s="211">
        <v>1.06</v>
      </c>
      <c r="N54" s="211">
        <v>1.1599999999999999</v>
      </c>
      <c r="O54" s="212"/>
      <c r="P54" s="213"/>
      <c r="Q54" s="213"/>
      <c r="R54" s="213"/>
      <c r="S54" s="213"/>
      <c r="T54" s="219"/>
    </row>
    <row r="55" spans="1:20" s="18" customFormat="1" ht="15" x14ac:dyDescent="0.35">
      <c r="A55" s="199" t="s">
        <v>323</v>
      </c>
      <c r="B55" s="173"/>
      <c r="C55" s="173"/>
      <c r="D55" s="173"/>
      <c r="E55" s="174"/>
      <c r="F55" s="175"/>
      <c r="G55" s="176"/>
      <c r="H55" s="176"/>
      <c r="I55" s="176"/>
      <c r="J55" s="174"/>
      <c r="K55" s="175"/>
      <c r="L55" s="173"/>
      <c r="M55" s="173"/>
      <c r="N55" s="173"/>
      <c r="O55" s="220"/>
      <c r="P55" s="173"/>
      <c r="Q55" s="173"/>
      <c r="R55" s="173"/>
      <c r="S55" s="173"/>
      <c r="T55" s="178"/>
    </row>
    <row r="56" spans="1:20" s="18" customFormat="1" ht="15" x14ac:dyDescent="0.35">
      <c r="A56" s="199" t="s">
        <v>324</v>
      </c>
      <c r="B56" s="173"/>
      <c r="C56" s="173"/>
      <c r="D56" s="173"/>
      <c r="E56" s="174"/>
      <c r="F56" s="175"/>
      <c r="G56" s="176"/>
      <c r="H56" s="176"/>
      <c r="I56" s="176"/>
      <c r="J56" s="174"/>
      <c r="K56" s="175"/>
      <c r="L56" s="173"/>
      <c r="M56" s="173"/>
      <c r="N56" s="173"/>
      <c r="O56" s="220"/>
      <c r="P56" s="173"/>
      <c r="Q56" s="173"/>
      <c r="R56" s="173"/>
      <c r="S56" s="173"/>
      <c r="T56" s="178"/>
    </row>
    <row r="57" spans="1:20" ht="15" x14ac:dyDescent="0.35">
      <c r="A57" s="15" t="s">
        <v>325</v>
      </c>
      <c r="B57" s="173"/>
      <c r="C57" s="173"/>
      <c r="D57" s="173"/>
      <c r="E57" s="174"/>
      <c r="F57" s="175"/>
      <c r="G57" s="176"/>
      <c r="H57" s="176"/>
      <c r="I57" s="176"/>
      <c r="J57" s="174"/>
      <c r="K57" s="175"/>
      <c r="L57" s="173"/>
      <c r="M57" s="173"/>
      <c r="N57" s="173"/>
      <c r="O57" s="220"/>
      <c r="P57" s="173"/>
      <c r="Q57" s="173"/>
      <c r="R57" s="173"/>
      <c r="S57" s="173"/>
      <c r="T57" s="178"/>
    </row>
    <row r="58" spans="1:20" ht="14.5" x14ac:dyDescent="0.35">
      <c r="A58" s="15" t="s">
        <v>374</v>
      </c>
      <c r="B58" s="161"/>
      <c r="C58" s="161"/>
      <c r="D58" s="161"/>
      <c r="E58" s="164"/>
      <c r="F58" s="161"/>
      <c r="G58" s="161"/>
      <c r="H58" s="161"/>
      <c r="I58" s="161"/>
      <c r="J58" s="164"/>
      <c r="K58" s="161"/>
      <c r="L58" s="161"/>
      <c r="M58" s="161"/>
      <c r="N58" s="161"/>
      <c r="O58" s="161"/>
      <c r="P58" s="161"/>
      <c r="Q58" s="161"/>
      <c r="R58" s="161"/>
      <c r="S58" s="161"/>
      <c r="T58" s="164"/>
    </row>
  </sheetData>
  <mergeCells count="12">
    <mergeCell ref="A1:T1"/>
    <mergeCell ref="A2:T2"/>
    <mergeCell ref="B3:E3"/>
    <mergeCell ref="G3:J3"/>
    <mergeCell ref="L3:O3"/>
    <mergeCell ref="Q3:T3"/>
    <mergeCell ref="A28:T28"/>
    <mergeCell ref="A29:T29"/>
    <mergeCell ref="A30:T30"/>
    <mergeCell ref="B31:E31"/>
    <mergeCell ref="G31:J31"/>
    <mergeCell ref="L31:O3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dimension ref="A1:Y29"/>
  <sheetViews>
    <sheetView zoomScale="55" zoomScaleNormal="55" workbookViewId="0">
      <selection activeCell="J24" sqref="J24"/>
    </sheetView>
  </sheetViews>
  <sheetFormatPr defaultColWidth="8.83203125" defaultRowHeight="14" x14ac:dyDescent="0.3"/>
  <cols>
    <col min="1" max="1" width="24.08203125" style="73" customWidth="1"/>
    <col min="2" max="2" width="30.08203125" style="73" customWidth="1"/>
    <col min="3" max="12" width="8.83203125" style="73"/>
    <col min="13" max="13" width="13.08203125" style="73" customWidth="1"/>
    <col min="14" max="16384" width="8.83203125" style="73"/>
  </cols>
  <sheetData>
    <row r="1" spans="1:25" ht="14.5" x14ac:dyDescent="0.35">
      <c r="A1" s="92" t="s">
        <v>129</v>
      </c>
      <c r="B1" s="89"/>
      <c r="C1" s="89"/>
      <c r="D1" s="89"/>
      <c r="E1" s="89"/>
      <c r="F1" s="89"/>
      <c r="G1" s="89"/>
      <c r="H1" s="89"/>
      <c r="I1" s="89"/>
      <c r="J1" s="89"/>
      <c r="K1" s="89"/>
      <c r="L1" s="89"/>
      <c r="M1" s="89"/>
    </row>
    <row r="2" spans="1:25" ht="14.5" x14ac:dyDescent="0.35">
      <c r="A2" s="545" t="s">
        <v>375</v>
      </c>
      <c r="B2" s="546"/>
      <c r="C2" s="546"/>
      <c r="D2" s="546"/>
      <c r="E2" s="546"/>
      <c r="F2" s="546"/>
      <c r="G2" s="546"/>
      <c r="H2" s="546"/>
      <c r="I2" s="546"/>
      <c r="J2" s="546"/>
      <c r="K2" s="546"/>
      <c r="L2" s="546"/>
      <c r="M2" s="546"/>
    </row>
    <row r="3" spans="1:25" ht="15" thickBot="1" x14ac:dyDescent="0.4">
      <c r="A3" s="547" t="s">
        <v>284</v>
      </c>
      <c r="B3" s="547"/>
      <c r="C3" s="547"/>
      <c r="D3" s="547"/>
      <c r="E3" s="547"/>
      <c r="F3" s="547"/>
      <c r="G3" s="547"/>
      <c r="H3" s="547"/>
      <c r="I3" s="547"/>
      <c r="J3" s="547"/>
      <c r="K3" s="547"/>
      <c r="L3" s="547"/>
      <c r="M3" s="547"/>
    </row>
    <row r="4" spans="1:25" ht="15" thickBot="1" x14ac:dyDescent="0.4">
      <c r="A4" s="548">
        <v>2024</v>
      </c>
      <c r="B4" s="548"/>
      <c r="C4" s="548"/>
      <c r="D4" s="548"/>
      <c r="E4" s="548"/>
      <c r="F4" s="548"/>
      <c r="G4" s="548"/>
      <c r="H4" s="548"/>
      <c r="I4" s="548"/>
      <c r="J4" s="548"/>
      <c r="K4" s="548"/>
      <c r="L4" s="548"/>
      <c r="M4" s="548"/>
    </row>
    <row r="5" spans="1:25" ht="14.5" x14ac:dyDescent="0.35">
      <c r="A5" s="89"/>
      <c r="B5" s="79"/>
      <c r="C5" s="549" t="s">
        <v>130</v>
      </c>
      <c r="D5" s="549"/>
      <c r="E5" s="549"/>
      <c r="F5" s="79"/>
      <c r="G5" s="549" t="s">
        <v>131</v>
      </c>
      <c r="H5" s="549"/>
      <c r="I5" s="549"/>
      <c r="J5" s="79"/>
      <c r="K5" s="549" t="s">
        <v>132</v>
      </c>
      <c r="L5" s="549"/>
      <c r="M5" s="550"/>
    </row>
    <row r="6" spans="1:25" ht="43.5" x14ac:dyDescent="0.35">
      <c r="A6" s="224"/>
      <c r="B6" s="224"/>
      <c r="C6" s="223" t="s">
        <v>133</v>
      </c>
      <c r="D6" s="223" t="s">
        <v>134</v>
      </c>
      <c r="E6" s="223" t="s">
        <v>135</v>
      </c>
      <c r="F6" s="225"/>
      <c r="G6" s="223" t="s">
        <v>133</v>
      </c>
      <c r="H6" s="223" t="s">
        <v>134</v>
      </c>
      <c r="I6" s="223" t="s">
        <v>136</v>
      </c>
      <c r="J6" s="226"/>
      <c r="K6" s="223" t="s">
        <v>133</v>
      </c>
      <c r="L6" s="223" t="s">
        <v>134</v>
      </c>
      <c r="M6" s="223" t="s">
        <v>137</v>
      </c>
    </row>
    <row r="7" spans="1:25" ht="14.5" x14ac:dyDescent="0.35">
      <c r="A7" s="89"/>
      <c r="B7" s="79"/>
      <c r="C7" s="227"/>
      <c r="D7" s="227"/>
      <c r="E7" s="227"/>
      <c r="F7" s="227"/>
      <c r="G7" s="227"/>
      <c r="H7" s="227"/>
      <c r="I7" s="227"/>
      <c r="J7" s="227"/>
      <c r="K7" s="227"/>
      <c r="L7" s="227"/>
      <c r="M7" s="227"/>
    </row>
    <row r="8" spans="1:25" ht="14.5" x14ac:dyDescent="0.35">
      <c r="A8" s="89"/>
      <c r="B8" s="79"/>
      <c r="C8" s="227"/>
      <c r="D8" s="227"/>
      <c r="E8" s="227"/>
      <c r="F8" s="227"/>
      <c r="G8" s="227"/>
      <c r="H8" s="227"/>
      <c r="I8" s="227"/>
      <c r="J8" s="227"/>
      <c r="K8" s="227"/>
      <c r="L8" s="227"/>
      <c r="M8" s="227"/>
    </row>
    <row r="9" spans="1:25" ht="14.5" x14ac:dyDescent="0.35">
      <c r="A9" s="89" t="s">
        <v>138</v>
      </c>
      <c r="B9" s="79"/>
      <c r="C9" s="228">
        <v>5210.8999999999996</v>
      </c>
      <c r="D9" s="228">
        <v>6460.5</v>
      </c>
      <c r="E9" s="228">
        <v>-1249.6000000000004</v>
      </c>
      <c r="F9" s="227"/>
      <c r="G9" s="396">
        <v>198.5</v>
      </c>
      <c r="H9" s="396">
        <v>1915.3</v>
      </c>
      <c r="I9" s="397">
        <v>-1716.8</v>
      </c>
      <c r="J9" s="227"/>
      <c r="K9" s="396">
        <v>5409.4</v>
      </c>
      <c r="L9" s="396">
        <v>8375.7999999999993</v>
      </c>
      <c r="M9" s="397">
        <v>-2966.3999999999996</v>
      </c>
      <c r="O9" s="76"/>
      <c r="P9" s="76"/>
      <c r="Q9" s="76"/>
      <c r="R9" s="76"/>
      <c r="S9" s="76"/>
      <c r="T9" s="76"/>
      <c r="U9" s="76"/>
      <c r="V9" s="76"/>
      <c r="W9" s="76"/>
      <c r="X9" s="76"/>
      <c r="Y9" s="76"/>
    </row>
    <row r="10" spans="1:25" ht="14.5" x14ac:dyDescent="0.35">
      <c r="A10" s="89" t="s">
        <v>139</v>
      </c>
      <c r="B10" s="79"/>
      <c r="C10" s="228">
        <v>755</v>
      </c>
      <c r="D10" s="228">
        <v>487</v>
      </c>
      <c r="E10" s="228">
        <v>268</v>
      </c>
      <c r="F10" s="227"/>
      <c r="G10" s="396">
        <v>193</v>
      </c>
      <c r="H10" s="396">
        <v>278</v>
      </c>
      <c r="I10" s="397">
        <v>-85</v>
      </c>
      <c r="J10" s="227"/>
      <c r="K10" s="396">
        <v>948</v>
      </c>
      <c r="L10" s="396">
        <v>765</v>
      </c>
      <c r="M10" s="397">
        <v>183</v>
      </c>
      <c r="O10" s="76"/>
      <c r="P10" s="76"/>
      <c r="Q10" s="76"/>
      <c r="R10" s="76"/>
      <c r="S10" s="76"/>
      <c r="T10" s="76"/>
      <c r="U10" s="76"/>
      <c r="V10" s="76"/>
      <c r="W10" s="76"/>
      <c r="X10" s="76"/>
      <c r="Y10" s="76"/>
    </row>
    <row r="11" spans="1:25" ht="14.5" x14ac:dyDescent="0.35">
      <c r="A11" s="92" t="s">
        <v>140</v>
      </c>
      <c r="B11" s="79"/>
      <c r="C11" s="228">
        <v>5965.9</v>
      </c>
      <c r="D11" s="228">
        <v>6947.5</v>
      </c>
      <c r="E11" s="228">
        <v>-981.60000000000036</v>
      </c>
      <c r="F11" s="227"/>
      <c r="G11" s="396">
        <v>391.5</v>
      </c>
      <c r="H11" s="396">
        <v>2193.3000000000002</v>
      </c>
      <c r="I11" s="397">
        <v>-1801.8000000000002</v>
      </c>
      <c r="J11" s="227"/>
      <c r="K11" s="396">
        <v>6357.4</v>
      </c>
      <c r="L11" s="396">
        <v>9140.7999999999993</v>
      </c>
      <c r="M11" s="397">
        <v>-2783.3999999999996</v>
      </c>
      <c r="O11" s="76"/>
      <c r="P11" s="76"/>
      <c r="Q11" s="76"/>
      <c r="R11" s="76"/>
      <c r="S11" s="76"/>
      <c r="T11" s="76"/>
      <c r="U11" s="76"/>
      <c r="V11" s="76"/>
      <c r="W11" s="76"/>
      <c r="X11" s="76"/>
      <c r="Y11" s="76"/>
    </row>
    <row r="12" spans="1:25" ht="14.5" x14ac:dyDescent="0.35">
      <c r="A12" s="553" t="s">
        <v>141</v>
      </c>
      <c r="B12" s="553"/>
      <c r="C12" s="228">
        <v>2281.1999999999998</v>
      </c>
      <c r="D12" s="228">
        <v>-533.1</v>
      </c>
      <c r="E12" s="228">
        <v>2814.2999999999997</v>
      </c>
      <c r="F12" s="227"/>
      <c r="G12" s="396">
        <v>2074.9</v>
      </c>
      <c r="H12" s="396">
        <v>1445.9</v>
      </c>
      <c r="I12" s="397">
        <v>629</v>
      </c>
      <c r="J12" s="227"/>
      <c r="K12" s="396">
        <v>4356.1000000000004</v>
      </c>
      <c r="L12" s="396">
        <v>912.8</v>
      </c>
      <c r="M12" s="397">
        <v>3443.3</v>
      </c>
      <c r="O12" s="76"/>
      <c r="P12" s="76"/>
      <c r="Q12" s="76"/>
      <c r="R12" s="76"/>
      <c r="S12" s="76"/>
      <c r="T12" s="76"/>
      <c r="U12" s="76"/>
      <c r="V12" s="76"/>
      <c r="W12" s="76"/>
      <c r="X12" s="76"/>
      <c r="Y12" s="76"/>
    </row>
    <row r="13" spans="1:25" ht="14.5" x14ac:dyDescent="0.35">
      <c r="A13" s="89" t="s">
        <v>142</v>
      </c>
      <c r="B13" s="79"/>
      <c r="C13" s="228">
        <v>38</v>
      </c>
      <c r="D13" s="228">
        <v>0</v>
      </c>
      <c r="E13" s="228">
        <v>38</v>
      </c>
      <c r="F13" s="227"/>
      <c r="G13" s="396">
        <v>171</v>
      </c>
      <c r="H13" s="396">
        <v>4</v>
      </c>
      <c r="I13" s="397">
        <v>167</v>
      </c>
      <c r="J13" s="227"/>
      <c r="K13" s="396">
        <v>209</v>
      </c>
      <c r="L13" s="396">
        <v>4</v>
      </c>
      <c r="M13" s="397">
        <v>205</v>
      </c>
      <c r="O13" s="76"/>
      <c r="P13" s="76"/>
      <c r="Q13" s="76"/>
      <c r="R13" s="76"/>
      <c r="S13" s="76"/>
      <c r="T13" s="76"/>
      <c r="U13" s="76"/>
      <c r="V13" s="76"/>
      <c r="W13" s="76"/>
      <c r="X13" s="76"/>
      <c r="Y13" s="76"/>
    </row>
    <row r="14" spans="1:25" ht="14.5" x14ac:dyDescent="0.35">
      <c r="A14" s="92" t="s">
        <v>143</v>
      </c>
      <c r="B14" s="79"/>
      <c r="C14" s="228">
        <v>2319.1999999999998</v>
      </c>
      <c r="D14" s="228">
        <v>-533.1</v>
      </c>
      <c r="E14" s="228">
        <v>2852.2999999999997</v>
      </c>
      <c r="F14" s="227"/>
      <c r="G14" s="396">
        <v>2245.9</v>
      </c>
      <c r="H14" s="396">
        <v>1449.9</v>
      </c>
      <c r="I14" s="397">
        <v>796</v>
      </c>
      <c r="J14" s="227"/>
      <c r="K14" s="396">
        <v>4565.1000000000004</v>
      </c>
      <c r="L14" s="396">
        <v>916.8</v>
      </c>
      <c r="M14" s="397">
        <v>3648.3</v>
      </c>
      <c r="O14" s="76"/>
      <c r="P14" s="76"/>
      <c r="Q14" s="76"/>
      <c r="R14" s="76"/>
      <c r="S14" s="76"/>
      <c r="T14" s="76"/>
      <c r="U14" s="76"/>
      <c r="V14" s="76"/>
      <c r="W14" s="76"/>
      <c r="X14" s="76"/>
      <c r="Y14" s="76"/>
    </row>
    <row r="15" spans="1:25" ht="14.5" x14ac:dyDescent="0.35">
      <c r="A15" s="399" t="s">
        <v>144</v>
      </c>
      <c r="B15" s="79"/>
      <c r="C15" s="228">
        <v>8285.1</v>
      </c>
      <c r="D15" s="228">
        <v>6414.4</v>
      </c>
      <c r="E15" s="228">
        <v>1870.7000000000007</v>
      </c>
      <c r="F15" s="227"/>
      <c r="G15" s="396">
        <v>2637.4</v>
      </c>
      <c r="H15" s="396">
        <v>3643.2</v>
      </c>
      <c r="I15" s="397">
        <v>-1005.7999999999997</v>
      </c>
      <c r="J15" s="227"/>
      <c r="K15" s="396">
        <v>10922.5</v>
      </c>
      <c r="L15" s="396">
        <v>10057.6</v>
      </c>
      <c r="M15" s="397">
        <v>864.89999999999964</v>
      </c>
      <c r="O15" s="76"/>
      <c r="P15" s="76"/>
      <c r="Q15" s="76"/>
      <c r="R15" s="76"/>
      <c r="S15" s="76"/>
      <c r="T15" s="76"/>
      <c r="U15" s="76"/>
      <c r="V15" s="76"/>
      <c r="W15" s="76"/>
      <c r="X15" s="76"/>
      <c r="Y15" s="76"/>
    </row>
    <row r="16" spans="1:25" ht="14.5" x14ac:dyDescent="0.35">
      <c r="A16" s="551">
        <v>2023</v>
      </c>
      <c r="B16" s="551"/>
      <c r="C16" s="551"/>
      <c r="D16" s="551"/>
      <c r="E16" s="551"/>
      <c r="F16" s="551"/>
      <c r="G16" s="551"/>
      <c r="H16" s="551"/>
      <c r="I16" s="551"/>
      <c r="J16" s="551"/>
      <c r="K16" s="551"/>
      <c r="L16" s="551"/>
      <c r="M16" s="551"/>
    </row>
    <row r="17" spans="1:25" ht="15" customHeight="1" x14ac:dyDescent="0.35">
      <c r="A17" s="79"/>
      <c r="B17" s="79"/>
      <c r="C17" s="549" t="s">
        <v>130</v>
      </c>
      <c r="D17" s="549"/>
      <c r="E17" s="549"/>
      <c r="F17" s="79"/>
      <c r="G17" s="549" t="s">
        <v>131</v>
      </c>
      <c r="H17" s="549"/>
      <c r="I17" s="549"/>
      <c r="J17" s="79"/>
      <c r="K17" s="552" t="s">
        <v>132</v>
      </c>
      <c r="L17" s="552"/>
      <c r="M17" s="552"/>
    </row>
    <row r="18" spans="1:25" ht="43.5" x14ac:dyDescent="0.35">
      <c r="A18" s="224"/>
      <c r="B18" s="224"/>
      <c r="C18" s="223" t="s">
        <v>133</v>
      </c>
      <c r="D18" s="223" t="s">
        <v>134</v>
      </c>
      <c r="E18" s="223" t="s">
        <v>135</v>
      </c>
      <c r="F18" s="225"/>
      <c r="G18" s="223" t="s">
        <v>133</v>
      </c>
      <c r="H18" s="223" t="s">
        <v>134</v>
      </c>
      <c r="I18" s="223" t="s">
        <v>136</v>
      </c>
      <c r="J18" s="226"/>
      <c r="K18" s="400" t="s">
        <v>133</v>
      </c>
      <c r="L18" s="400" t="s">
        <v>134</v>
      </c>
      <c r="M18" s="400" t="s">
        <v>137</v>
      </c>
    </row>
    <row r="19" spans="1:25" ht="14.5" x14ac:dyDescent="0.35">
      <c r="A19" s="89" t="s">
        <v>138</v>
      </c>
      <c r="B19" s="79"/>
      <c r="C19" s="229">
        <v>7749.1</v>
      </c>
      <c r="D19" s="229">
        <v>11332.2</v>
      </c>
      <c r="E19" s="229">
        <v>-3583.1000000000004</v>
      </c>
      <c r="F19" s="229"/>
      <c r="G19" s="396">
        <v>22604.2</v>
      </c>
      <c r="H19" s="396">
        <v>24729.3</v>
      </c>
      <c r="I19" s="398">
        <v>-2125.0999999999985</v>
      </c>
      <c r="J19" s="229"/>
      <c r="K19" s="396">
        <v>30353.3</v>
      </c>
      <c r="L19" s="396">
        <v>36061.5</v>
      </c>
      <c r="M19" s="398">
        <v>-5708.2000000000007</v>
      </c>
      <c r="O19" s="76"/>
      <c r="P19" s="76"/>
      <c r="Q19" s="76"/>
      <c r="R19" s="76"/>
      <c r="S19" s="76"/>
      <c r="T19" s="76"/>
      <c r="U19" s="76"/>
      <c r="V19" s="76"/>
      <c r="W19" s="76"/>
      <c r="X19" s="76"/>
      <c r="Y19" s="76"/>
    </row>
    <row r="20" spans="1:25" ht="14.5" x14ac:dyDescent="0.35">
      <c r="A20" s="89" t="s">
        <v>139</v>
      </c>
      <c r="B20" s="79"/>
      <c r="C20" s="229">
        <v>413</v>
      </c>
      <c r="D20" s="229">
        <v>659</v>
      </c>
      <c r="E20" s="229">
        <v>-246</v>
      </c>
      <c r="F20" s="229"/>
      <c r="G20" s="396">
        <v>1764</v>
      </c>
      <c r="H20" s="396">
        <v>1627</v>
      </c>
      <c r="I20" s="398">
        <v>137</v>
      </c>
      <c r="J20" s="229"/>
      <c r="K20" s="396">
        <v>2177</v>
      </c>
      <c r="L20" s="396">
        <v>2286</v>
      </c>
      <c r="M20" s="398">
        <v>-109</v>
      </c>
      <c r="O20" s="76"/>
      <c r="P20" s="76"/>
      <c r="Q20" s="76"/>
      <c r="R20" s="76"/>
      <c r="S20" s="76"/>
      <c r="T20" s="76"/>
      <c r="U20" s="76"/>
      <c r="V20" s="76"/>
      <c r="W20" s="76"/>
      <c r="X20" s="76"/>
      <c r="Y20" s="76"/>
    </row>
    <row r="21" spans="1:25" ht="14.5" x14ac:dyDescent="0.35">
      <c r="A21" s="92" t="s">
        <v>140</v>
      </c>
      <c r="B21" s="79"/>
      <c r="C21" s="229">
        <v>8162.1</v>
      </c>
      <c r="D21" s="229">
        <v>11991.2</v>
      </c>
      <c r="E21" s="229">
        <v>-3829.1000000000004</v>
      </c>
      <c r="F21" s="229"/>
      <c r="G21" s="396">
        <v>24368.2</v>
      </c>
      <c r="H21" s="396">
        <v>26356.3</v>
      </c>
      <c r="I21" s="398">
        <v>-1988.0999999999985</v>
      </c>
      <c r="J21" s="229"/>
      <c r="K21" s="396">
        <v>32530.3</v>
      </c>
      <c r="L21" s="396">
        <v>38347.5</v>
      </c>
      <c r="M21" s="398">
        <v>-5817.2000000000007</v>
      </c>
      <c r="O21" s="76"/>
      <c r="P21" s="76"/>
      <c r="Q21" s="76"/>
      <c r="R21" s="76"/>
      <c r="S21" s="76"/>
      <c r="T21" s="76"/>
      <c r="U21" s="76"/>
      <c r="V21" s="76"/>
      <c r="W21" s="76"/>
      <c r="X21" s="76"/>
      <c r="Y21" s="76"/>
    </row>
    <row r="22" spans="1:25" ht="14.5" x14ac:dyDescent="0.35">
      <c r="A22" s="553" t="s">
        <v>141</v>
      </c>
      <c r="B22" s="553"/>
      <c r="C22" s="229">
        <v>-755.8</v>
      </c>
      <c r="D22" s="229">
        <v>1075.9000000000001</v>
      </c>
      <c r="E22" s="229">
        <v>-1831.7</v>
      </c>
      <c r="F22" s="229"/>
      <c r="G22" s="396">
        <v>17494.7</v>
      </c>
      <c r="H22" s="396">
        <v>462.3</v>
      </c>
      <c r="I22" s="398">
        <v>17032.400000000001</v>
      </c>
      <c r="J22" s="229"/>
      <c r="K22" s="396">
        <v>16738.900000000001</v>
      </c>
      <c r="L22" s="396">
        <v>1538.2</v>
      </c>
      <c r="M22" s="398">
        <v>15200.7</v>
      </c>
      <c r="O22" s="76"/>
      <c r="P22" s="76"/>
      <c r="Q22" s="76"/>
      <c r="R22" s="76"/>
      <c r="S22" s="76"/>
      <c r="T22" s="76"/>
      <c r="U22" s="76"/>
      <c r="V22" s="76"/>
      <c r="W22" s="76"/>
      <c r="X22" s="76"/>
      <c r="Y22" s="76"/>
    </row>
    <row r="23" spans="1:25" ht="14.5" x14ac:dyDescent="0.35">
      <c r="A23" s="89" t="s">
        <v>142</v>
      </c>
      <c r="B23" s="79"/>
      <c r="C23" s="229">
        <v>397</v>
      </c>
      <c r="D23" s="229">
        <v>1</v>
      </c>
      <c r="E23" s="229">
        <v>396</v>
      </c>
      <c r="F23" s="229"/>
      <c r="G23" s="396">
        <v>920</v>
      </c>
      <c r="H23" s="396">
        <v>18</v>
      </c>
      <c r="I23" s="398">
        <v>902</v>
      </c>
      <c r="J23" s="229"/>
      <c r="K23" s="396">
        <v>1317</v>
      </c>
      <c r="L23" s="396">
        <v>19</v>
      </c>
      <c r="M23" s="398">
        <v>1298</v>
      </c>
      <c r="O23" s="76"/>
      <c r="P23" s="76"/>
      <c r="Q23" s="76"/>
      <c r="R23" s="76"/>
      <c r="S23" s="76"/>
      <c r="T23" s="76"/>
      <c r="U23" s="76"/>
      <c r="V23" s="76"/>
      <c r="W23" s="76"/>
      <c r="X23" s="76"/>
      <c r="Y23" s="76"/>
    </row>
    <row r="24" spans="1:25" ht="14.5" x14ac:dyDescent="0.35">
      <c r="A24" s="92" t="s">
        <v>143</v>
      </c>
      <c r="B24" s="79"/>
      <c r="C24" s="229">
        <v>-358.8</v>
      </c>
      <c r="D24" s="229">
        <v>1076.9000000000001</v>
      </c>
      <c r="E24" s="229">
        <v>-1435.7</v>
      </c>
      <c r="F24" s="229"/>
      <c r="G24" s="396">
        <v>18414.7</v>
      </c>
      <c r="H24" s="396">
        <v>480.3</v>
      </c>
      <c r="I24" s="398">
        <v>17934.400000000001</v>
      </c>
      <c r="J24" s="229"/>
      <c r="K24" s="396">
        <v>18055.900000000001</v>
      </c>
      <c r="L24" s="396">
        <v>1557.2</v>
      </c>
      <c r="M24" s="398">
        <v>16498.7</v>
      </c>
      <c r="O24" s="76"/>
      <c r="P24" s="76"/>
      <c r="Q24" s="76"/>
      <c r="R24" s="76"/>
      <c r="S24" s="76"/>
      <c r="T24" s="76"/>
      <c r="U24" s="76"/>
      <c r="V24" s="76"/>
      <c r="W24" s="76"/>
      <c r="X24" s="76"/>
      <c r="Y24" s="76"/>
    </row>
    <row r="25" spans="1:25" ht="14.5" x14ac:dyDescent="0.35">
      <c r="A25" s="399" t="s">
        <v>144</v>
      </c>
      <c r="B25" s="79"/>
      <c r="C25" s="229">
        <v>7803.3</v>
      </c>
      <c r="D25" s="229">
        <v>13068.1</v>
      </c>
      <c r="E25" s="229">
        <v>-5264.8</v>
      </c>
      <c r="F25" s="229"/>
      <c r="G25" s="396">
        <v>42782.9</v>
      </c>
      <c r="H25" s="396">
        <v>26836.6</v>
      </c>
      <c r="I25" s="398">
        <v>15946.300000000003</v>
      </c>
      <c r="J25" s="229"/>
      <c r="K25" s="396">
        <v>50586.2</v>
      </c>
      <c r="L25" s="396">
        <v>39904.699999999997</v>
      </c>
      <c r="M25" s="398">
        <v>10681.5</v>
      </c>
      <c r="O25" s="76"/>
      <c r="P25" s="76"/>
      <c r="Q25" s="76"/>
      <c r="R25" s="76"/>
      <c r="S25" s="76"/>
      <c r="T25" s="76"/>
      <c r="U25" s="76"/>
      <c r="V25" s="76"/>
      <c r="W25" s="76"/>
      <c r="X25" s="76"/>
      <c r="Y25" s="76"/>
    </row>
    <row r="26" spans="1:25" ht="15" x14ac:dyDescent="0.35">
      <c r="A26" s="401" t="s">
        <v>285</v>
      </c>
      <c r="B26" s="401"/>
      <c r="C26" s="401"/>
      <c r="D26" s="401"/>
      <c r="E26" s="401"/>
      <c r="F26" s="401"/>
      <c r="G26" s="401"/>
      <c r="H26" s="401"/>
      <c r="I26" s="401"/>
      <c r="J26" s="401"/>
      <c r="K26" s="401"/>
      <c r="L26" s="401"/>
      <c r="M26" s="401"/>
    </row>
    <row r="27" spans="1:25" s="123" customFormat="1" ht="15" customHeight="1" x14ac:dyDescent="0.35">
      <c r="A27" s="221" t="s">
        <v>286</v>
      </c>
      <c r="B27" s="222"/>
      <c r="C27" s="222"/>
      <c r="D27" s="222"/>
      <c r="E27" s="222"/>
      <c r="F27" s="222"/>
      <c r="G27" s="222"/>
      <c r="H27" s="222"/>
      <c r="I27" s="222"/>
      <c r="J27" s="222"/>
      <c r="K27" s="222"/>
      <c r="L27" s="222"/>
      <c r="M27" s="222"/>
    </row>
    <row r="28" spans="1:25" ht="14.5" x14ac:dyDescent="0.35">
      <c r="A28" s="544" t="s">
        <v>145</v>
      </c>
      <c r="B28" s="544"/>
      <c r="C28" s="544"/>
      <c r="D28" s="544"/>
      <c r="E28" s="544"/>
      <c r="F28" s="544"/>
      <c r="G28" s="544"/>
      <c r="H28" s="544"/>
      <c r="I28" s="544"/>
      <c r="J28" s="544"/>
      <c r="K28" s="544"/>
      <c r="L28" s="544"/>
      <c r="M28" s="544"/>
    </row>
    <row r="29" spans="1:25" ht="14.5" x14ac:dyDescent="0.35">
      <c r="A29" s="75"/>
      <c r="B29" s="75"/>
      <c r="C29" s="75"/>
      <c r="D29" s="75"/>
      <c r="E29" s="75"/>
      <c r="F29" s="75"/>
      <c r="G29" s="75"/>
      <c r="H29" s="75"/>
      <c r="I29" s="75"/>
      <c r="J29" s="75"/>
      <c r="K29" s="75"/>
      <c r="L29" s="75"/>
      <c r="M29" s="75"/>
    </row>
  </sheetData>
  <mergeCells count="13">
    <mergeCell ref="A28:M28"/>
    <mergeCell ref="A2:M2"/>
    <mergeCell ref="A3:M3"/>
    <mergeCell ref="A4:M4"/>
    <mergeCell ref="C5:E5"/>
    <mergeCell ref="G5:I5"/>
    <mergeCell ref="K5:M5"/>
    <mergeCell ref="A16:M16"/>
    <mergeCell ref="C17:E17"/>
    <mergeCell ref="G17:I17"/>
    <mergeCell ref="K17:M17"/>
    <mergeCell ref="A12:B12"/>
    <mergeCell ref="A22:B22"/>
  </mergeCells>
  <pageMargins left="0.7" right="0.7" top="0.75" bottom="0.75" header="0.3" footer="0.3"/>
  <pageSetup paperSize="9" orientation="portrait" horizontalDpi="204" verticalDpi="1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dimension ref="A1:K30"/>
  <sheetViews>
    <sheetView zoomScale="55" zoomScaleNormal="55" workbookViewId="0">
      <selection activeCell="J24" sqref="J24"/>
    </sheetView>
  </sheetViews>
  <sheetFormatPr defaultColWidth="41.33203125" defaultRowHeight="14" x14ac:dyDescent="0.3"/>
  <cols>
    <col min="1" max="1" width="54.75" style="73" customWidth="1"/>
    <col min="2" max="2" width="26.58203125" style="73" customWidth="1"/>
    <col min="3" max="3" width="14.33203125" style="73" bestFit="1" customWidth="1"/>
    <col min="4" max="4" width="14.08203125" style="73" bestFit="1" customWidth="1"/>
    <col min="5" max="5" width="31.5" style="73" customWidth="1"/>
    <col min="6" max="6" width="18.5" style="73" bestFit="1" customWidth="1"/>
    <col min="7" max="7" width="16.83203125" style="73" customWidth="1"/>
    <col min="8" max="8" width="13.58203125" style="73" bestFit="1" customWidth="1"/>
    <col min="9" max="9" width="5.08203125" style="73" customWidth="1"/>
    <col min="10" max="10" width="15.5" style="73" customWidth="1"/>
    <col min="11" max="16384" width="41.33203125" style="73"/>
  </cols>
  <sheetData>
    <row r="1" spans="1:11" ht="15" thickBot="1" x14ac:dyDescent="0.4">
      <c r="A1" s="556" t="s">
        <v>156</v>
      </c>
      <c r="B1" s="556"/>
      <c r="C1" s="556"/>
      <c r="D1" s="556"/>
      <c r="E1" s="556"/>
      <c r="F1" s="556"/>
      <c r="G1" s="556"/>
      <c r="H1" s="556"/>
      <c r="I1" s="556"/>
      <c r="J1" s="556"/>
      <c r="K1" s="89"/>
    </row>
    <row r="2" spans="1:11" ht="15" thickBot="1" x14ac:dyDescent="0.35">
      <c r="A2" s="557" t="s">
        <v>376</v>
      </c>
      <c r="B2" s="558"/>
      <c r="C2" s="558"/>
      <c r="D2" s="558"/>
      <c r="E2" s="558"/>
      <c r="F2" s="558"/>
      <c r="G2" s="558"/>
      <c r="H2" s="558"/>
      <c r="I2" s="558"/>
      <c r="J2" s="558"/>
      <c r="K2" s="559"/>
    </row>
    <row r="3" spans="1:11" ht="15" thickBot="1" x14ac:dyDescent="0.35">
      <c r="A3" s="239"/>
      <c r="B3" s="231"/>
      <c r="C3" s="232" t="s">
        <v>378</v>
      </c>
      <c r="D3" s="233"/>
      <c r="E3" s="233"/>
      <c r="F3" s="233"/>
      <c r="G3" s="233"/>
      <c r="H3" s="233"/>
      <c r="I3" s="234"/>
      <c r="J3" s="233"/>
      <c r="K3" s="234"/>
    </row>
    <row r="4" spans="1:11" ht="15" thickBot="1" x14ac:dyDescent="0.4">
      <c r="A4" s="77"/>
      <c r="B4" s="554" t="s">
        <v>41</v>
      </c>
      <c r="C4" s="554"/>
      <c r="D4" s="554"/>
      <c r="E4" s="77"/>
      <c r="F4" s="554" t="s">
        <v>146</v>
      </c>
      <c r="G4" s="554"/>
      <c r="H4" s="554"/>
      <c r="I4" s="78"/>
      <c r="J4" s="77"/>
      <c r="K4" s="89"/>
    </row>
    <row r="5" spans="1:11" ht="14.5" x14ac:dyDescent="0.35">
      <c r="A5" s="79"/>
      <c r="B5" s="79"/>
      <c r="C5" s="80"/>
      <c r="D5" s="80"/>
      <c r="E5" s="79"/>
      <c r="F5" s="80"/>
      <c r="G5" s="80"/>
      <c r="H5" s="80"/>
      <c r="I5" s="78"/>
      <c r="J5" s="79"/>
      <c r="K5" s="89"/>
    </row>
    <row r="6" spans="1:11" ht="36" customHeight="1" thickBot="1" x14ac:dyDescent="0.4">
      <c r="A6" s="81"/>
      <c r="B6" s="235" t="s">
        <v>151</v>
      </c>
      <c r="C6" s="236" t="s">
        <v>152</v>
      </c>
      <c r="D6" s="236" t="s">
        <v>153</v>
      </c>
      <c r="E6" s="97"/>
      <c r="F6" s="236" t="s">
        <v>151</v>
      </c>
      <c r="G6" s="236" t="s">
        <v>157</v>
      </c>
      <c r="H6" s="236" t="s">
        <v>154</v>
      </c>
      <c r="I6" s="97"/>
      <c r="J6" s="236" t="s">
        <v>155</v>
      </c>
      <c r="K6" s="89"/>
    </row>
    <row r="7" spans="1:11" ht="15" thickTop="1" x14ac:dyDescent="0.35">
      <c r="A7" s="194" t="s">
        <v>31</v>
      </c>
      <c r="B7" s="95">
        <v>1567091.9</v>
      </c>
      <c r="C7" s="82">
        <v>100581.4</v>
      </c>
      <c r="D7" s="83">
        <v>6.42</v>
      </c>
      <c r="E7" s="83" t="s">
        <v>65</v>
      </c>
      <c r="F7" s="82">
        <v>1534570.5</v>
      </c>
      <c r="G7" s="82">
        <v>-63662.7</v>
      </c>
      <c r="H7" s="84">
        <v>-4.1500000000000004</v>
      </c>
      <c r="I7" s="85"/>
      <c r="J7" s="85">
        <v>2.27</v>
      </c>
      <c r="K7" s="89"/>
    </row>
    <row r="8" spans="1:11" ht="14.5" x14ac:dyDescent="0.35">
      <c r="A8" s="194" t="s">
        <v>147</v>
      </c>
      <c r="B8" s="95">
        <v>30589.599999999999</v>
      </c>
      <c r="C8" s="82">
        <v>1338.9</v>
      </c>
      <c r="D8" s="84">
        <v>4.38</v>
      </c>
      <c r="E8" s="83" t="s">
        <v>66</v>
      </c>
      <c r="F8" s="82">
        <v>26124.799999999999</v>
      </c>
      <c r="G8" s="82">
        <v>-882.7</v>
      </c>
      <c r="H8" s="84">
        <v>-3.38</v>
      </c>
      <c r="I8" s="84"/>
      <c r="J8" s="85">
        <v>1</v>
      </c>
      <c r="K8" s="89"/>
    </row>
    <row r="9" spans="1:11" ht="14.5" x14ac:dyDescent="0.35">
      <c r="A9" s="194" t="s">
        <v>148</v>
      </c>
      <c r="B9" s="95">
        <v>359553.2</v>
      </c>
      <c r="C9" s="82">
        <v>16200.3</v>
      </c>
      <c r="D9" s="84">
        <v>4.51</v>
      </c>
      <c r="E9" s="83" t="s">
        <v>159</v>
      </c>
      <c r="F9" s="82">
        <v>17539</v>
      </c>
      <c r="G9" s="82">
        <v>-173</v>
      </c>
      <c r="H9" s="84">
        <v>-0.99</v>
      </c>
      <c r="I9" s="84"/>
      <c r="J9" s="84">
        <v>3.5199999999999996</v>
      </c>
      <c r="K9" s="89"/>
    </row>
    <row r="10" spans="1:11" ht="14.5" x14ac:dyDescent="0.35">
      <c r="A10" s="194" t="s">
        <v>149</v>
      </c>
      <c r="B10" s="95">
        <v>357317.4</v>
      </c>
      <c r="C10" s="82">
        <v>14490.8</v>
      </c>
      <c r="D10" s="84">
        <v>4.0554420243738472</v>
      </c>
      <c r="E10" s="83" t="s">
        <v>149</v>
      </c>
      <c r="F10" s="82">
        <v>114866.7</v>
      </c>
      <c r="G10" s="82">
        <v>-5064.3999999999996</v>
      </c>
      <c r="H10" s="84">
        <v>-4.4089366195773012</v>
      </c>
      <c r="I10" s="84"/>
      <c r="J10" s="84">
        <v>-0.35349459520345405</v>
      </c>
      <c r="K10" s="89"/>
    </row>
    <row r="11" spans="1:11" ht="16.5" x14ac:dyDescent="0.35">
      <c r="A11" s="194" t="s">
        <v>326</v>
      </c>
      <c r="B11" s="95">
        <v>18927</v>
      </c>
      <c r="C11" s="82">
        <v>875</v>
      </c>
      <c r="D11" s="84">
        <v>4.6230253077613988</v>
      </c>
      <c r="E11" s="83" t="s">
        <v>287</v>
      </c>
      <c r="F11" s="82">
        <v>39568</v>
      </c>
      <c r="G11" s="82">
        <v>-2148</v>
      </c>
      <c r="H11" s="84">
        <v>-5.4277774969672468</v>
      </c>
      <c r="I11" s="84"/>
      <c r="J11" s="84">
        <v>-0.80475218920584801</v>
      </c>
      <c r="K11" s="89"/>
    </row>
    <row r="12" spans="1:11" ht="14.5" x14ac:dyDescent="0.35">
      <c r="A12" s="237" t="s">
        <v>150</v>
      </c>
      <c r="B12" s="96">
        <v>2333479.1</v>
      </c>
      <c r="C12" s="86">
        <v>133486.39999999999</v>
      </c>
      <c r="D12" s="87">
        <v>5.72</v>
      </c>
      <c r="E12" s="88" t="s">
        <v>160</v>
      </c>
      <c r="F12" s="86">
        <v>1732669</v>
      </c>
      <c r="G12" s="86">
        <v>-71930.8</v>
      </c>
      <c r="H12" s="87">
        <v>-4.1500000000000004</v>
      </c>
      <c r="I12" s="87"/>
      <c r="J12" s="87">
        <v>1.5699999999999994</v>
      </c>
      <c r="K12" s="89"/>
    </row>
    <row r="13" spans="1:11" ht="14.5" x14ac:dyDescent="0.35">
      <c r="A13" s="89"/>
      <c r="B13" s="89"/>
      <c r="C13" s="89"/>
      <c r="D13" s="89"/>
      <c r="E13" s="89"/>
      <c r="F13" s="89"/>
      <c r="G13" s="89"/>
      <c r="H13" s="89"/>
      <c r="I13" s="89"/>
      <c r="J13" s="89"/>
      <c r="K13" s="89"/>
    </row>
    <row r="14" spans="1:11" ht="34.9" customHeight="1" thickBot="1" x14ac:dyDescent="0.4">
      <c r="A14" s="92" t="s">
        <v>276</v>
      </c>
      <c r="B14" s="90">
        <v>2333479.1</v>
      </c>
      <c r="C14" s="90">
        <v>61556</v>
      </c>
      <c r="D14" s="91">
        <v>2.64</v>
      </c>
      <c r="E14" s="92"/>
      <c r="F14" s="92"/>
      <c r="G14" s="92"/>
      <c r="H14" s="92"/>
      <c r="I14" s="92"/>
      <c r="J14" s="92"/>
      <c r="K14" s="89"/>
    </row>
    <row r="15" spans="1:11" ht="15" thickBot="1" x14ac:dyDescent="0.4">
      <c r="A15" s="554"/>
      <c r="B15" s="554"/>
      <c r="C15" s="554"/>
      <c r="D15" s="554"/>
      <c r="E15" s="554"/>
      <c r="F15" s="554"/>
      <c r="G15" s="554"/>
      <c r="H15" s="554"/>
      <c r="I15" s="554"/>
      <c r="J15" s="554"/>
      <c r="K15" s="89"/>
    </row>
    <row r="16" spans="1:11" ht="15" thickBot="1" x14ac:dyDescent="0.4">
      <c r="A16" s="121"/>
      <c r="B16" s="77"/>
      <c r="C16" s="121" t="s">
        <v>377</v>
      </c>
      <c r="D16" s="121"/>
      <c r="E16" s="121"/>
      <c r="F16" s="121"/>
      <c r="G16" s="121"/>
      <c r="H16" s="121"/>
      <c r="I16" s="80"/>
      <c r="J16" s="121"/>
      <c r="K16" s="89"/>
    </row>
    <row r="17" spans="1:11" ht="15" thickBot="1" x14ac:dyDescent="0.4">
      <c r="A17" s="77"/>
      <c r="B17" s="555" t="str">
        <f>B4</f>
        <v>Assets</v>
      </c>
      <c r="C17" s="554"/>
      <c r="D17" s="554"/>
      <c r="E17" s="77"/>
      <c r="F17" s="554" t="str">
        <f>F4</f>
        <v>Liabilities</v>
      </c>
      <c r="G17" s="554"/>
      <c r="H17" s="554"/>
      <c r="I17" s="78"/>
      <c r="J17" s="77"/>
      <c r="K17" s="89"/>
    </row>
    <row r="18" spans="1:11" ht="31.15" customHeight="1" thickBot="1" x14ac:dyDescent="0.4">
      <c r="A18" s="81"/>
      <c r="B18" s="235" t="s">
        <v>151</v>
      </c>
      <c r="C18" s="236" t="s">
        <v>152</v>
      </c>
      <c r="D18" s="236" t="s">
        <v>153</v>
      </c>
      <c r="E18" s="97"/>
      <c r="F18" s="236" t="s">
        <v>151</v>
      </c>
      <c r="G18" s="236" t="s">
        <v>157</v>
      </c>
      <c r="H18" s="236" t="s">
        <v>154</v>
      </c>
      <c r="I18" s="97"/>
      <c r="J18" s="236" t="s">
        <v>155</v>
      </c>
      <c r="K18" s="238" t="s">
        <v>158</v>
      </c>
    </row>
    <row r="19" spans="1:11" ht="15" thickTop="1" x14ac:dyDescent="0.35">
      <c r="A19" s="194" t="s">
        <v>31</v>
      </c>
      <c r="B19" s="82">
        <v>1475774.1</v>
      </c>
      <c r="C19" s="82">
        <v>94224</v>
      </c>
      <c r="D19" s="84">
        <v>6.38</v>
      </c>
      <c r="E19" s="83" t="s">
        <v>65</v>
      </c>
      <c r="F19" s="82">
        <v>1369049.4</v>
      </c>
      <c r="G19" s="82">
        <v>-54521.9</v>
      </c>
      <c r="H19" s="84">
        <v>-3.98</v>
      </c>
      <c r="I19" s="84"/>
      <c r="J19" s="402">
        <f>'[5]8'!H23+'[5]8'!D23</f>
        <v>2.4</v>
      </c>
      <c r="K19" s="89"/>
    </row>
    <row r="20" spans="1:11" ht="14.5" x14ac:dyDescent="0.35">
      <c r="A20" s="194" t="s">
        <v>147</v>
      </c>
      <c r="B20" s="82">
        <v>34239.1</v>
      </c>
      <c r="C20" s="82">
        <v>1317.5</v>
      </c>
      <c r="D20" s="84">
        <v>3.85</v>
      </c>
      <c r="E20" s="83" t="s">
        <v>66</v>
      </c>
      <c r="F20" s="82">
        <v>26419.200000000001</v>
      </c>
      <c r="G20" s="82">
        <v>-733.7</v>
      </c>
      <c r="H20" s="84">
        <v>-2.78</v>
      </c>
      <c r="I20" s="84"/>
      <c r="J20" s="402">
        <f>'[5]8'!H24+'[5]8'!D24</f>
        <v>1.0700000000000003</v>
      </c>
      <c r="K20" s="89"/>
    </row>
    <row r="21" spans="1:11" ht="14.5" x14ac:dyDescent="0.35">
      <c r="A21" s="194" t="s">
        <v>148</v>
      </c>
      <c r="B21" s="82">
        <v>321246.2</v>
      </c>
      <c r="C21" s="82">
        <v>14354.3</v>
      </c>
      <c r="D21" s="84">
        <v>4.47</v>
      </c>
      <c r="E21" s="83" t="s">
        <v>159</v>
      </c>
      <c r="F21" s="82">
        <v>29771</v>
      </c>
      <c r="G21" s="82">
        <v>-18</v>
      </c>
      <c r="H21" s="84">
        <v>-0.06</v>
      </c>
      <c r="I21" s="84"/>
      <c r="J21" s="402">
        <f>'[5]8'!H25+'[5]8'!D25</f>
        <v>4.41</v>
      </c>
      <c r="K21" s="89"/>
    </row>
    <row r="22" spans="1:11" ht="14.5" x14ac:dyDescent="0.35">
      <c r="A22" s="194" t="s">
        <v>149</v>
      </c>
      <c r="B22" s="82">
        <v>342542.5</v>
      </c>
      <c r="C22" s="82">
        <v>11951.1</v>
      </c>
      <c r="D22" s="84">
        <v>3.4902450469649753</v>
      </c>
      <c r="E22" s="83" t="s">
        <v>149</v>
      </c>
      <c r="F22" s="82">
        <v>112459.1</v>
      </c>
      <c r="G22" s="82">
        <v>-4443.6000000000004</v>
      </c>
      <c r="H22" s="84">
        <v>-3.95</v>
      </c>
      <c r="I22" s="84"/>
      <c r="J22" s="402">
        <f>'[5]8'!H26+'[5]8'!D26</f>
        <v>-0.45975495303502489</v>
      </c>
      <c r="K22" s="89"/>
    </row>
    <row r="23" spans="1:11" ht="16.5" x14ac:dyDescent="0.35">
      <c r="A23" s="194" t="s">
        <v>326</v>
      </c>
      <c r="B23" s="82">
        <v>16002</v>
      </c>
      <c r="C23" s="82">
        <v>717</v>
      </c>
      <c r="D23" s="84">
        <v>4.4806899137607799</v>
      </c>
      <c r="E23" s="83" t="s">
        <v>287</v>
      </c>
      <c r="F23" s="82">
        <v>42371</v>
      </c>
      <c r="G23" s="82">
        <v>-2156</v>
      </c>
      <c r="H23" s="84">
        <v>-5.089418942201033</v>
      </c>
      <c r="I23" s="84"/>
      <c r="J23" s="402">
        <f>'[5]8'!H27+'[5]8'!D27</f>
        <v>-0.60872902844025312</v>
      </c>
      <c r="K23" s="89"/>
    </row>
    <row r="24" spans="1:11" ht="14.5" x14ac:dyDescent="0.35">
      <c r="A24" s="194" t="s">
        <v>150</v>
      </c>
      <c r="B24" s="86">
        <v>2189803.9</v>
      </c>
      <c r="C24" s="86">
        <v>122563.9</v>
      </c>
      <c r="D24" s="87">
        <v>5.5970262908016561</v>
      </c>
      <c r="E24" s="88" t="s">
        <v>160</v>
      </c>
      <c r="F24" s="86">
        <v>1580069.7</v>
      </c>
      <c r="G24" s="86">
        <v>-61873.2</v>
      </c>
      <c r="H24" s="87">
        <v>-3.92</v>
      </c>
      <c r="I24" s="87"/>
      <c r="J24" s="403"/>
      <c r="K24" s="89"/>
    </row>
    <row r="25" spans="1:11" ht="14.5" x14ac:dyDescent="0.35">
      <c r="A25" s="92"/>
      <c r="B25" s="92"/>
      <c r="C25" s="92"/>
      <c r="D25" s="93"/>
      <c r="E25" s="92"/>
      <c r="F25" s="92"/>
      <c r="G25" s="92"/>
      <c r="H25" s="92"/>
      <c r="I25" s="92"/>
      <c r="J25" s="92"/>
      <c r="K25" s="89"/>
    </row>
    <row r="26" spans="1:11" ht="34.15" customHeight="1" x14ac:dyDescent="0.35">
      <c r="A26" s="230" t="s">
        <v>276</v>
      </c>
      <c r="B26" s="90">
        <v>2189803.9</v>
      </c>
      <c r="C26" s="90">
        <v>60690</v>
      </c>
      <c r="D26" s="93">
        <v>2.77</v>
      </c>
      <c r="E26" s="92"/>
      <c r="F26" s="92"/>
      <c r="G26" s="92"/>
      <c r="H26" s="92"/>
      <c r="I26" s="92"/>
      <c r="J26" s="92"/>
      <c r="K26" s="89"/>
    </row>
    <row r="27" spans="1:11" ht="14.5" x14ac:dyDescent="0.35">
      <c r="A27" s="89"/>
      <c r="B27" s="89"/>
      <c r="C27" s="89"/>
      <c r="D27" s="89"/>
      <c r="E27" s="89"/>
      <c r="F27" s="89"/>
      <c r="G27" s="89"/>
      <c r="H27" s="89"/>
      <c r="I27" s="89"/>
      <c r="J27" s="89"/>
      <c r="K27" s="89"/>
    </row>
    <row r="28" spans="1:11" ht="15" x14ac:dyDescent="0.35">
      <c r="A28" s="74" t="s">
        <v>327</v>
      </c>
      <c r="B28" s="92"/>
      <c r="C28" s="92"/>
      <c r="D28" s="92"/>
      <c r="E28" s="92"/>
      <c r="F28" s="92"/>
      <c r="G28" s="94"/>
      <c r="H28" s="92"/>
      <c r="I28" s="92"/>
      <c r="J28" s="92"/>
      <c r="K28" s="89"/>
    </row>
    <row r="29" spans="1:11" ht="15" x14ac:dyDescent="0.35">
      <c r="A29" s="74" t="s">
        <v>328</v>
      </c>
      <c r="B29" s="92"/>
      <c r="C29" s="92"/>
      <c r="D29" s="92"/>
      <c r="E29" s="92"/>
      <c r="F29" s="92"/>
      <c r="G29" s="94"/>
      <c r="H29" s="92"/>
      <c r="I29" s="92"/>
      <c r="J29" s="92"/>
      <c r="K29" s="89"/>
    </row>
    <row r="30" spans="1:11" ht="14.5" x14ac:dyDescent="0.35">
      <c r="A30" s="74" t="s">
        <v>145</v>
      </c>
      <c r="B30" s="89"/>
      <c r="C30" s="89"/>
      <c r="D30" s="89"/>
      <c r="E30" s="89"/>
      <c r="F30" s="89"/>
      <c r="G30" s="89"/>
      <c r="H30" s="89"/>
      <c r="I30" s="89"/>
      <c r="J30" s="89"/>
      <c r="K30" s="89"/>
    </row>
  </sheetData>
  <mergeCells count="7">
    <mergeCell ref="A15:J15"/>
    <mergeCell ref="B17:D17"/>
    <mergeCell ref="F17:H17"/>
    <mergeCell ref="A1:J1"/>
    <mergeCell ref="B4:D4"/>
    <mergeCell ref="F4:H4"/>
    <mergeCell ref="A2:K2"/>
  </mergeCells>
  <pageMargins left="0.7" right="0.7" top="0.75" bottom="0.75" header="0.3" footer="0.3"/>
  <pageSetup paperSize="9" orientation="portrait" horizontalDpi="204" verticalDpi="1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dimension ref="A1:S21"/>
  <sheetViews>
    <sheetView topLeftCell="A13" zoomScale="85" zoomScaleNormal="85" workbookViewId="0">
      <selection activeCell="J24" sqref="J24"/>
    </sheetView>
  </sheetViews>
  <sheetFormatPr defaultColWidth="9" defaultRowHeight="13.5" x14ac:dyDescent="0.35"/>
  <cols>
    <col min="1" max="1" width="16.08203125" style="21" customWidth="1"/>
    <col min="2" max="4" width="9" style="21"/>
    <col min="5" max="5" width="10.58203125" style="21" bestFit="1" customWidth="1"/>
    <col min="6" max="6" width="9" style="21"/>
    <col min="7" max="7" width="11.5" style="21" customWidth="1"/>
    <col min="8" max="8" width="9" style="21"/>
    <col min="9" max="9" width="15.83203125" style="21" customWidth="1"/>
    <col min="10" max="16384" width="9" style="21"/>
  </cols>
  <sheetData>
    <row r="1" spans="1:19" ht="14.5" x14ac:dyDescent="0.35">
      <c r="A1" s="185" t="s">
        <v>161</v>
      </c>
      <c r="B1" s="71"/>
      <c r="C1" s="71"/>
      <c r="D1" s="71"/>
      <c r="E1" s="71"/>
      <c r="F1" s="71"/>
      <c r="G1" s="71"/>
      <c r="H1" s="71"/>
      <c r="I1" s="71"/>
    </row>
    <row r="2" spans="1:19" ht="16.5" x14ac:dyDescent="0.35">
      <c r="A2" s="520" t="s">
        <v>398</v>
      </c>
      <c r="B2" s="520"/>
      <c r="C2" s="520"/>
      <c r="D2" s="520"/>
      <c r="E2" s="520"/>
      <c r="F2" s="520"/>
      <c r="G2" s="520"/>
      <c r="H2" s="520"/>
      <c r="I2" s="520"/>
    </row>
    <row r="3" spans="1:19" ht="14.5" x14ac:dyDescent="0.35">
      <c r="A3" s="520" t="s">
        <v>162</v>
      </c>
      <c r="B3" s="520"/>
      <c r="C3" s="520"/>
      <c r="D3" s="520"/>
      <c r="E3" s="520"/>
      <c r="F3" s="520"/>
      <c r="G3" s="520"/>
      <c r="H3" s="520"/>
      <c r="I3" s="520"/>
    </row>
    <row r="4" spans="1:19" ht="31" x14ac:dyDescent="0.35">
      <c r="A4" s="132"/>
      <c r="B4" s="240" t="s">
        <v>163</v>
      </c>
      <c r="C4" s="241" t="s">
        <v>16</v>
      </c>
      <c r="D4" s="241" t="s">
        <v>17</v>
      </c>
      <c r="E4" s="131" t="s">
        <v>399</v>
      </c>
      <c r="F4" s="241" t="s">
        <v>19</v>
      </c>
      <c r="G4" s="242" t="s">
        <v>92</v>
      </c>
      <c r="H4" s="243" t="s">
        <v>93</v>
      </c>
      <c r="I4" s="244" t="s">
        <v>112</v>
      </c>
      <c r="J4"/>
      <c r="K4"/>
      <c r="L4"/>
      <c r="M4"/>
      <c r="N4"/>
      <c r="O4"/>
      <c r="P4"/>
      <c r="Q4"/>
      <c r="R4"/>
      <c r="S4"/>
    </row>
    <row r="5" spans="1:19" ht="14.5" x14ac:dyDescent="0.35">
      <c r="A5" s="151" t="s">
        <v>288</v>
      </c>
      <c r="B5" s="245" t="s">
        <v>5</v>
      </c>
      <c r="C5" s="246">
        <v>1.3750761112238685</v>
      </c>
      <c r="D5" s="246">
        <v>1.495280527065953</v>
      </c>
      <c r="E5" s="246">
        <v>1.3511550654894977</v>
      </c>
      <c r="F5" s="246">
        <v>2.4128192534381139</v>
      </c>
      <c r="G5" s="246">
        <v>1.663386081686566</v>
      </c>
      <c r="H5" s="246">
        <v>2.7919433665658615</v>
      </c>
      <c r="I5" s="246">
        <v>1.6031887265949889</v>
      </c>
      <c r="J5"/>
      <c r="K5"/>
      <c r="L5"/>
      <c r="M5"/>
      <c r="N5"/>
      <c r="O5"/>
      <c r="P5"/>
      <c r="Q5"/>
      <c r="R5"/>
      <c r="S5"/>
    </row>
    <row r="6" spans="1:19" ht="14.5" x14ac:dyDescent="0.35">
      <c r="A6" s="132"/>
      <c r="B6" s="245" t="s">
        <v>6</v>
      </c>
      <c r="C6" s="246">
        <v>1.2252482290560986</v>
      </c>
      <c r="D6" s="246">
        <v>1.3243571911678971</v>
      </c>
      <c r="E6" s="246">
        <v>1.4800421578100267</v>
      </c>
      <c r="F6" s="246">
        <v>2.1804065450348697</v>
      </c>
      <c r="G6" s="246">
        <v>1.5230525372722887</v>
      </c>
      <c r="H6" s="246">
        <v>2.8458717215129248</v>
      </c>
      <c r="I6" s="246">
        <v>1.4816084250819275</v>
      </c>
      <c r="J6"/>
      <c r="K6"/>
      <c r="L6"/>
      <c r="M6"/>
      <c r="N6"/>
      <c r="O6"/>
      <c r="P6"/>
      <c r="Q6"/>
      <c r="R6"/>
      <c r="S6"/>
    </row>
    <row r="7" spans="1:19" ht="14.5" x14ac:dyDescent="0.35">
      <c r="A7" s="132"/>
      <c r="B7" s="245" t="s">
        <v>7</v>
      </c>
      <c r="C7" s="246">
        <v>1.0083946828757322</v>
      </c>
      <c r="D7" s="246">
        <v>1.22257375392406</v>
      </c>
      <c r="E7" s="246">
        <v>1.5045767357290054</v>
      </c>
      <c r="F7" s="246">
        <v>2.0276971575152913</v>
      </c>
      <c r="G7" s="246">
        <v>1.4637710035199574</v>
      </c>
      <c r="H7" s="246">
        <v>2.7417035491072679</v>
      </c>
      <c r="I7" s="246">
        <v>1.3772355324279446</v>
      </c>
      <c r="J7"/>
      <c r="K7"/>
      <c r="L7"/>
      <c r="M7"/>
      <c r="N7"/>
      <c r="O7"/>
      <c r="P7"/>
      <c r="Q7"/>
      <c r="R7"/>
      <c r="S7"/>
    </row>
    <row r="8" spans="1:19" ht="14.5" x14ac:dyDescent="0.35">
      <c r="A8" s="132"/>
      <c r="B8" s="245" t="s">
        <v>8</v>
      </c>
      <c r="C8" s="246">
        <v>0.96374897512551871</v>
      </c>
      <c r="D8" s="246">
        <v>1.2177089289531713</v>
      </c>
      <c r="E8" s="246">
        <v>1.2707416805096656</v>
      </c>
      <c r="F8" s="246">
        <v>2.0624535585479458</v>
      </c>
      <c r="G8" s="246">
        <v>1.3780451588799372</v>
      </c>
      <c r="H8" s="246">
        <v>2.6818747591001824</v>
      </c>
      <c r="I8" s="246">
        <v>1.3278306414410714</v>
      </c>
      <c r="J8"/>
      <c r="K8"/>
      <c r="L8"/>
      <c r="M8"/>
      <c r="N8"/>
      <c r="O8"/>
      <c r="P8"/>
      <c r="Q8"/>
      <c r="R8"/>
      <c r="S8"/>
    </row>
    <row r="9" spans="1:19" ht="14.5" x14ac:dyDescent="0.35">
      <c r="A9" s="132"/>
      <c r="B9" s="245" t="s">
        <v>379</v>
      </c>
      <c r="C9" s="246">
        <v>0.91018873496422004</v>
      </c>
      <c r="D9" s="246">
        <v>1.2799724877679992</v>
      </c>
      <c r="E9" s="246">
        <v>1.1183844891079588</v>
      </c>
      <c r="F9" s="246">
        <v>2.001528361193083</v>
      </c>
      <c r="G9" s="246">
        <v>1.2663881775410715</v>
      </c>
      <c r="H9" s="246">
        <v>2.6728606710875091</v>
      </c>
      <c r="I9" s="246">
        <v>1.2815882975589288</v>
      </c>
      <c r="J9"/>
      <c r="K9"/>
      <c r="L9"/>
      <c r="M9"/>
      <c r="N9"/>
      <c r="O9"/>
      <c r="P9"/>
      <c r="Q9"/>
      <c r="R9"/>
      <c r="S9"/>
    </row>
    <row r="10" spans="1:19" ht="14.5" x14ac:dyDescent="0.35">
      <c r="A10" s="132"/>
      <c r="B10" s="245"/>
      <c r="C10" s="246"/>
      <c r="D10" s="246"/>
      <c r="E10" s="246"/>
      <c r="F10" s="246"/>
      <c r="G10" s="246"/>
      <c r="H10" s="246"/>
      <c r="I10" s="246"/>
      <c r="J10"/>
      <c r="K10"/>
      <c r="L10"/>
      <c r="M10"/>
      <c r="N10"/>
      <c r="O10"/>
      <c r="P10"/>
      <c r="Q10"/>
      <c r="R10"/>
      <c r="S10"/>
    </row>
    <row r="11" spans="1:19" ht="16.5" x14ac:dyDescent="0.35">
      <c r="A11" s="151" t="s">
        <v>380</v>
      </c>
      <c r="B11" s="245" t="s">
        <v>5</v>
      </c>
      <c r="C11" s="247">
        <v>53.831461532584612</v>
      </c>
      <c r="D11" s="247">
        <v>56.929265330904677</v>
      </c>
      <c r="E11" s="247">
        <v>53.939241144585907</v>
      </c>
      <c r="F11" s="247">
        <v>67.450782433114583</v>
      </c>
      <c r="G11" s="247">
        <v>61.754807692307686</v>
      </c>
      <c r="H11" s="247">
        <v>69.096457026614672</v>
      </c>
      <c r="I11" s="247">
        <v>58.3048293960031</v>
      </c>
      <c r="J11"/>
      <c r="K11"/>
      <c r="L11"/>
      <c r="M11"/>
      <c r="N11"/>
      <c r="O11"/>
      <c r="P11"/>
      <c r="Q11"/>
      <c r="R11"/>
      <c r="S11"/>
    </row>
    <row r="12" spans="1:19" ht="14.5" x14ac:dyDescent="0.35">
      <c r="A12" s="132"/>
      <c r="B12" s="245" t="s">
        <v>6</v>
      </c>
      <c r="C12" s="247">
        <v>46.843665258245572</v>
      </c>
      <c r="D12" s="247">
        <v>54.217620900500272</v>
      </c>
      <c r="E12" s="247">
        <v>53.953488372093027</v>
      </c>
      <c r="F12" s="247">
        <v>65.370317414927086</v>
      </c>
      <c r="G12" s="247">
        <v>58.285714285714285</v>
      </c>
      <c r="H12" s="247">
        <v>73.466731739059696</v>
      </c>
      <c r="I12" s="247">
        <v>54.710118506634984</v>
      </c>
      <c r="J12"/>
      <c r="K12"/>
      <c r="L12"/>
      <c r="M12"/>
      <c r="N12"/>
      <c r="O12"/>
      <c r="P12"/>
      <c r="Q12"/>
      <c r="R12"/>
      <c r="S12"/>
    </row>
    <row r="13" spans="1:19" ht="14.5" x14ac:dyDescent="0.35">
      <c r="A13" s="132"/>
      <c r="B13" s="245" t="s">
        <v>7</v>
      </c>
      <c r="C13" s="247">
        <v>37.495199956113886</v>
      </c>
      <c r="D13" s="247">
        <v>44.486607142857146</v>
      </c>
      <c r="E13" s="247">
        <v>45.163886450102432</v>
      </c>
      <c r="F13" s="247">
        <v>55.755562422744134</v>
      </c>
      <c r="G13" s="247">
        <v>50.886590321388994</v>
      </c>
      <c r="H13" s="247">
        <v>59.763385778753509</v>
      </c>
      <c r="I13" s="247">
        <v>45.951673051077407</v>
      </c>
      <c r="J13"/>
      <c r="K13"/>
      <c r="L13"/>
      <c r="M13"/>
      <c r="N13"/>
      <c r="O13"/>
      <c r="P13"/>
      <c r="Q13"/>
      <c r="R13"/>
      <c r="S13"/>
    </row>
    <row r="14" spans="1:19" ht="14.5" x14ac:dyDescent="0.35">
      <c r="A14" s="132"/>
      <c r="B14" s="245" t="s">
        <v>8</v>
      </c>
      <c r="C14" s="247">
        <v>32.552648975351779</v>
      </c>
      <c r="D14" s="247">
        <v>38.494995790852123</v>
      </c>
      <c r="E14" s="247">
        <v>37.67929634641407</v>
      </c>
      <c r="F14" s="247">
        <v>49.55829289535896</v>
      </c>
      <c r="G14" s="247">
        <v>43.472348141432455</v>
      </c>
      <c r="H14" s="247">
        <v>61.198879551820731</v>
      </c>
      <c r="I14" s="247">
        <v>40.09590469427161</v>
      </c>
      <c r="J14"/>
      <c r="K14"/>
      <c r="L14"/>
      <c r="M14"/>
      <c r="N14"/>
      <c r="O14"/>
      <c r="P14"/>
      <c r="Q14"/>
      <c r="R14"/>
      <c r="S14"/>
    </row>
    <row r="15" spans="1:19" ht="14.5" x14ac:dyDescent="0.35">
      <c r="A15" s="132"/>
      <c r="B15" s="245" t="s">
        <v>379</v>
      </c>
      <c r="C15" s="247">
        <v>29.877098840228495</v>
      </c>
      <c r="D15" s="247">
        <v>41.015482695810562</v>
      </c>
      <c r="E15" s="247">
        <v>35.473133618640041</v>
      </c>
      <c r="F15" s="247">
        <v>52.127925898109908</v>
      </c>
      <c r="G15" s="247">
        <v>44.129854728728134</v>
      </c>
      <c r="H15" s="247">
        <v>64.579234972677597</v>
      </c>
      <c r="I15" s="247">
        <v>39.942526970235065</v>
      </c>
      <c r="J15"/>
      <c r="K15"/>
      <c r="L15"/>
      <c r="M15"/>
      <c r="N15"/>
      <c r="O15"/>
      <c r="P15"/>
      <c r="Q15"/>
      <c r="R15"/>
      <c r="S15"/>
    </row>
    <row r="16" spans="1:19" ht="14.5" x14ac:dyDescent="0.35">
      <c r="A16" s="132"/>
      <c r="B16" s="248"/>
      <c r="C16" s="249"/>
      <c r="D16" s="249"/>
      <c r="E16" s="249"/>
      <c r="F16" s="249"/>
      <c r="G16" s="249"/>
      <c r="H16" s="249"/>
      <c r="I16" s="249"/>
      <c r="J16"/>
      <c r="K16"/>
      <c r="L16"/>
      <c r="M16"/>
      <c r="N16"/>
      <c r="O16"/>
      <c r="P16"/>
      <c r="Q16"/>
      <c r="R16"/>
      <c r="S16"/>
    </row>
    <row r="17" spans="1:19" ht="14.5" x14ac:dyDescent="0.35">
      <c r="A17" s="561" t="s">
        <v>329</v>
      </c>
      <c r="B17" s="562"/>
      <c r="C17" s="562"/>
      <c r="D17" s="562"/>
      <c r="E17" s="562"/>
      <c r="F17" s="562"/>
      <c r="G17" s="562"/>
      <c r="H17" s="562"/>
      <c r="I17" s="563"/>
      <c r="J17"/>
      <c r="K17"/>
      <c r="L17"/>
      <c r="M17"/>
      <c r="N17"/>
      <c r="O17"/>
      <c r="P17"/>
      <c r="Q17"/>
      <c r="R17"/>
      <c r="S17"/>
    </row>
    <row r="18" spans="1:19" ht="14.5" x14ac:dyDescent="0.35">
      <c r="A18" s="564" t="s">
        <v>330</v>
      </c>
      <c r="B18" s="563"/>
      <c r="C18" s="563"/>
      <c r="D18" s="563"/>
      <c r="E18" s="563"/>
      <c r="F18" s="563"/>
      <c r="G18" s="563"/>
      <c r="H18" s="563"/>
      <c r="I18" s="563"/>
      <c r="J18"/>
      <c r="K18"/>
      <c r="L18"/>
      <c r="M18"/>
      <c r="N18"/>
      <c r="O18"/>
      <c r="P18"/>
      <c r="Q18"/>
      <c r="R18"/>
      <c r="S18"/>
    </row>
    <row r="19" spans="1:19" ht="14.5" x14ac:dyDescent="0.35">
      <c r="A19" s="565" t="s">
        <v>400</v>
      </c>
      <c r="B19" s="560"/>
      <c r="C19" s="560"/>
      <c r="D19" s="560"/>
      <c r="E19" s="560"/>
      <c r="F19" s="560"/>
      <c r="G19" s="560"/>
      <c r="H19" s="560"/>
      <c r="I19" s="566"/>
      <c r="J19"/>
      <c r="K19"/>
      <c r="L19"/>
      <c r="M19"/>
      <c r="N19"/>
      <c r="O19"/>
      <c r="P19"/>
      <c r="Q19"/>
      <c r="R19"/>
      <c r="S19"/>
    </row>
    <row r="20" spans="1:19" ht="14.5" x14ac:dyDescent="0.35">
      <c r="A20" s="565" t="s">
        <v>401</v>
      </c>
      <c r="B20" s="560"/>
      <c r="C20" s="560"/>
      <c r="D20" s="560"/>
      <c r="E20" s="560"/>
      <c r="F20" s="560"/>
      <c r="G20" s="560"/>
      <c r="H20" s="560"/>
      <c r="I20" s="566"/>
      <c r="J20"/>
      <c r="K20"/>
      <c r="L20"/>
      <c r="M20"/>
      <c r="N20"/>
      <c r="O20"/>
      <c r="P20"/>
      <c r="Q20"/>
      <c r="R20"/>
      <c r="S20"/>
    </row>
    <row r="21" spans="1:19" ht="14.5" customHeight="1" x14ac:dyDescent="0.35">
      <c r="A21" s="560" t="s">
        <v>78</v>
      </c>
      <c r="B21" s="560"/>
      <c r="C21" s="560"/>
      <c r="D21" s="560"/>
      <c r="E21" s="560"/>
      <c r="F21" s="560"/>
      <c r="G21" s="560"/>
      <c r="H21" s="560"/>
      <c r="I21" s="560"/>
    </row>
  </sheetData>
  <mergeCells count="7">
    <mergeCell ref="A2:I2"/>
    <mergeCell ref="A3:I3"/>
    <mergeCell ref="A21:I21"/>
    <mergeCell ref="A17:I17"/>
    <mergeCell ref="A18:I18"/>
    <mergeCell ref="A19:I19"/>
    <mergeCell ref="A20:I20"/>
  </mergeCells>
  <conditionalFormatting sqref="A17:A18">
    <cfRule type="expression" dxfId="5" priority="6">
      <formula>$A$2&lt;&gt;#REF!</formula>
    </cfRule>
  </conditionalFormatting>
  <conditionalFormatting sqref="B4:D4">
    <cfRule type="expression" dxfId="4" priority="5">
      <formula>$A$1&lt;&gt;#REF!</formula>
    </cfRule>
  </conditionalFormatting>
  <conditionalFormatting sqref="E4">
    <cfRule type="expression" dxfId="3" priority="4">
      <formula>$A$1&lt;&gt;#REF!</formula>
    </cfRule>
  </conditionalFormatting>
  <conditionalFormatting sqref="F4">
    <cfRule type="expression" dxfId="2" priority="3">
      <formula>$A$1&lt;&gt;#REF!</formula>
    </cfRule>
  </conditionalFormatting>
  <conditionalFormatting sqref="G4">
    <cfRule type="expression" dxfId="1" priority="2">
      <formula>$A$1&lt;&gt;#REF!</formula>
    </cfRule>
  </conditionalFormatting>
  <conditionalFormatting sqref="I4">
    <cfRule type="expression" dxfId="0" priority="1">
      <formula>$A$1&lt;&gt;#REF!</formula>
    </cfRule>
  </conditionalFormatting>
  <pageMargins left="0.7" right="0.7" top="0.75" bottom="0.75" header="0.3" footer="0.3"/>
  <pageSetup paperSize="9" orientation="portrait" horizontalDpi="204" verticalDpi="1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2024-05-20T08:57:11Z</dcterms:created>
  <dcterms:modified xsi:type="dcterms:W3CDTF">2026-02-24T10:48:15Z</dcterms:modified>
</cp:coreProperties>
</file>