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vsrvmmh\vmmh\ISD\אגף סטטיסטיקה - 2\היחידה לסטטיסטיקה לאומית ומאזן התשלומים - 3\real_sector\לוחות נספח\לוחות משופרים_שוק העבודה\לוחות עברית סופיים לנספח\"/>
    </mc:Choice>
  </mc:AlternateContent>
  <bookViews>
    <workbookView xWindow="10020" yWindow="15" windowWidth="16605" windowHeight="11760" firstSheet="1" activeTab="1"/>
  </bookViews>
  <sheets>
    <sheet name="FAME Persistence2" sheetId="87" state="veryHidden" r:id="rId1"/>
    <sheet name="לוח ה-נ-7 " sheetId="23" r:id="rId2"/>
    <sheet name="הסברים" sheetId="18" r:id="rId3"/>
  </sheets>
  <externalReferences>
    <externalReference r:id="rId4"/>
  </externalReferences>
  <definedNames>
    <definedName name="_xlnm.Print_Area" localSheetId="2">הסברים!$A$1:$G$6</definedName>
    <definedName name="_xlnm.Print_Area" localSheetId="1">'לוח ה-נ-7 '!$A$1:$X$51</definedName>
  </definedNames>
  <calcPr calcId="162913"/>
</workbook>
</file>

<file path=xl/calcChain.xml><?xml version="1.0" encoding="utf-8"?>
<calcChain xmlns="http://schemas.openxmlformats.org/spreadsheetml/2006/main">
  <c r="U32" i="23" l="1"/>
  <c r="T32" i="23"/>
  <c r="S32" i="23"/>
  <c r="R32" i="23"/>
  <c r="Q32" i="23"/>
  <c r="N32" i="23"/>
  <c r="L32" i="23"/>
  <c r="X27" i="23"/>
  <c r="W27" i="23"/>
  <c r="V27" i="23"/>
  <c r="P27" i="23"/>
  <c r="O27" i="23"/>
  <c r="M27" i="23"/>
  <c r="K27" i="23"/>
  <c r="J27" i="23"/>
  <c r="I27" i="23"/>
  <c r="H7" i="23"/>
  <c r="F7" i="23"/>
  <c r="E7" i="23"/>
  <c r="C7" i="23"/>
  <c r="B7" i="23"/>
</calcChain>
</file>

<file path=xl/sharedStrings.xml><?xml version="1.0" encoding="utf-8"?>
<sst xmlns="http://schemas.openxmlformats.org/spreadsheetml/2006/main" count="204" uniqueCount="119">
  <si>
    <t>סך הכול</t>
  </si>
  <si>
    <t xml:space="preserve"> ישראלים</t>
  </si>
  <si>
    <t>לוח ה'-נ'-7</t>
  </si>
  <si>
    <t>המקור: הלשכה המרכזית לסטטיסטיקה ועיבודי בנק ישראל.</t>
  </si>
  <si>
    <t>הנתון</t>
  </si>
  <si>
    <t xml:space="preserve">הגדרה והסבר </t>
  </si>
  <si>
    <t>מערכת סיווג</t>
  </si>
  <si>
    <t>הערות</t>
  </si>
  <si>
    <t>חודשית</t>
  </si>
  <si>
    <t>הלמ"ס, דיווחי המעסיקים למוסד לביטוח לאומי ונתונים מינהליים אחרים ועיבודי בנק ישראל</t>
  </si>
  <si>
    <t xml:space="preserve">הסברים ללוח ה'-נ'-7: מדד השכר הריאלי בענפי המשק </t>
  </si>
  <si>
    <t>יחידת המדידה</t>
  </si>
  <si>
    <t>תדירות הנתון</t>
  </si>
  <si>
    <t>המקור</t>
  </si>
  <si>
    <t>מדד השכר הריאלי בענפי המשק</t>
  </si>
  <si>
    <t>מדד השכר הריאלי בשירותים הציבוריים</t>
  </si>
  <si>
    <t>מדד השכר הריאלי במגזר העסקי</t>
  </si>
  <si>
    <t xml:space="preserve">במגזר העסקי כלולים כל יתר הענפים הכלכליים הראשיים והמשניים שאינם כלולים בשירותים הציבוריים.  </t>
  </si>
  <si>
    <t>$B$7</t>
  </si>
  <si>
    <t>REP.F29079.A</t>
  </si>
  <si>
    <t>1980</t>
  </si>
  <si>
    <t>lastvalue(REP.F29079.A)</t>
  </si>
  <si>
    <t>Annual</t>
  </si>
  <si>
    <t>$C$7</t>
  </si>
  <si>
    <t>$E$7</t>
  </si>
  <si>
    <t>lastvalue(REP.F29081.A)</t>
  </si>
  <si>
    <t>$F$7</t>
  </si>
  <si>
    <t>lastvalue(REP.F29082.A)</t>
  </si>
  <si>
    <t>$H$7</t>
  </si>
  <si>
    <t>lastvalue(REP.F29083.A)</t>
  </si>
  <si>
    <t>הנתון השנתי הוא הממוצע של הנתונים החודשיים.</t>
  </si>
  <si>
    <t xml:space="preserve">(בסיס 100=2011) </t>
  </si>
  <si>
    <t>REP.F29080.A</t>
  </si>
  <si>
    <t>lastvalue(REP.F29080.A)</t>
  </si>
  <si>
    <t>$I$27</t>
  </si>
  <si>
    <t>REP.F93803.A</t>
  </si>
  <si>
    <t>2000</t>
  </si>
  <si>
    <t>lastvalue(REP.F93803.A)</t>
  </si>
  <si>
    <t>$J$27</t>
  </si>
  <si>
    <t>REP.F93804.A</t>
  </si>
  <si>
    <t>lastvalue(REP.F93804.A)</t>
  </si>
  <si>
    <t>$K$27</t>
  </si>
  <si>
    <t>REP.F93805.A</t>
  </si>
  <si>
    <t>lastvalue(REP.F93805.A)</t>
  </si>
  <si>
    <t>$M$27</t>
  </si>
  <si>
    <t>REP.F93807.A</t>
  </si>
  <si>
    <t>lastvalue(REP.F93807.A)</t>
  </si>
  <si>
    <t>$O$27</t>
  </si>
  <si>
    <t>REP.F93809.A</t>
  </si>
  <si>
    <t>lastvalue(REP.F93809.A)</t>
  </si>
  <si>
    <t>$P$27</t>
  </si>
  <si>
    <t>REP.F93810.A</t>
  </si>
  <si>
    <t>lastvalue(REP.F93810.A)</t>
  </si>
  <si>
    <t>$V$27</t>
  </si>
  <si>
    <t>REP.F93816.A</t>
  </si>
  <si>
    <t>lastvalue(REP.F93816.A)</t>
  </si>
  <si>
    <t>$W$27</t>
  </si>
  <si>
    <t>REP.F93817.A</t>
  </si>
  <si>
    <t>lastvalue(REP.F93817.A)</t>
  </si>
  <si>
    <t>$X$27</t>
  </si>
  <si>
    <t>REP.F93818.A</t>
  </si>
  <si>
    <t>lastvalue(REP.F93818.A)</t>
  </si>
  <si>
    <t>$L$32</t>
  </si>
  <si>
    <t>REP.F93806.A</t>
  </si>
  <si>
    <t>2005</t>
  </si>
  <si>
    <t>lastvalue(REP.F93806.A)</t>
  </si>
  <si>
    <t>$N$32</t>
  </si>
  <si>
    <t>REP.F93808.A</t>
  </si>
  <si>
    <t>lastvalue(REP.F93808.A)</t>
  </si>
  <si>
    <t>$Q$32</t>
  </si>
  <si>
    <t>REP.F93811.A</t>
  </si>
  <si>
    <t>lastvalue(REP.F93811.A)</t>
  </si>
  <si>
    <t>$R$32</t>
  </si>
  <si>
    <t>REP.F93812.A</t>
  </si>
  <si>
    <t>lastvalue(REP.F93812.A)</t>
  </si>
  <si>
    <t>$S$32</t>
  </si>
  <si>
    <t>REP.F93813.A</t>
  </si>
  <si>
    <t>lastvalue(REP.F93813.A)</t>
  </si>
  <si>
    <t>$T$32</t>
  </si>
  <si>
    <t>REP.F93814.A</t>
  </si>
  <si>
    <t>lastvalue(REP.F93814.A)</t>
  </si>
  <si>
    <t>$U$32</t>
  </si>
  <si>
    <t>REP.F93815.A</t>
  </si>
  <si>
    <t>lastvalue(REP.F93815.A)</t>
  </si>
  <si>
    <t xml:space="preserve">מתקבל ע"י חלוקת מדד סך כל השכר הריאלי ברוטו ששולם לכל משרות השכיר במדד מספר משרות השכיר לפי בסיס של שנת 2011. </t>
  </si>
  <si>
    <t>נקודות, בסיס 2011=100</t>
  </si>
  <si>
    <t>הסיווג האחיד של ענפי הכלכלה 2011</t>
  </si>
  <si>
    <t xml:space="preserve">לוח ה-נ-7 </t>
  </si>
  <si>
    <t>REP.F29082d.A</t>
  </si>
  <si>
    <t>REP.F29083d.A</t>
  </si>
  <si>
    <t>REP.F29081d.A</t>
  </si>
  <si>
    <t xml:space="preserve">2) הנתונים לגבי סך הכול, המגזר העסקי והשירותים הציבוריים הם עבור סה"כ משרות שכיר של ישראלים, פלסטינים וזרים; הנתונים עבור ענפי המשק, שלפי סיווג ענפי הכלכלה 2011 מתייחסים רק למשרות של ישראלים. </t>
  </si>
  <si>
    <t>3) בעקבות המעבר לסיווג ענפי הכלכלה 2011 ולמדגם חדש, הנתונים משורשרים ולא הוצגו לשנים שלפני 2000 בגלל זמינות הנתונים.</t>
  </si>
  <si>
    <t>4) בעקבות המעבר לסיווג ענפי הכלכלה 2011 ולמדגם חדש, הנתונים משורשרים (לפי המדגם החדש) ולא הוצגו לשנים שלפני 2005 בגלל זמינות הנתונים.</t>
  </si>
  <si>
    <t>עם המעבר לסיווג האחיד החדש של ענפי הכלכלה 2011, בשירותים הציבוריים נמנים ענפי הכלכלה הבאים: מינהל מקומי וציבורי, בטחון וביטוח לאומי (O), חינוך (P), שירותי בריאות, רווחה וסעד (Q), שירותי ביוב, איסוף, טיפול וסילוק של אשפה ופסולת (37,38) ופעילויות של ארגוני חברים (94).</t>
  </si>
  <si>
    <t xml:space="preserve">1) ההגדרה של השירותים הציבוריים תוקנה באופן שענף משנה מחקר ופיתוח הוצא מהשירותים הציבוריים וצורף למגזר העסקי.  </t>
  </si>
  <si>
    <r>
      <t>מגזר עסקי</t>
    </r>
    <r>
      <rPr>
        <vertAlign val="superscript"/>
        <sz val="11"/>
        <rFont val="David"/>
        <family val="2"/>
        <charset val="177"/>
      </rPr>
      <t>1</t>
    </r>
  </si>
  <si>
    <r>
      <t>שירותים ציבוריים</t>
    </r>
    <r>
      <rPr>
        <vertAlign val="superscript"/>
        <sz val="11"/>
        <rFont val="David"/>
        <family val="2"/>
        <charset val="177"/>
      </rPr>
      <t>1</t>
    </r>
  </si>
  <si>
    <r>
      <t>חקלאות, ייעור ודיג</t>
    </r>
    <r>
      <rPr>
        <vertAlign val="superscript"/>
        <sz val="11"/>
        <rFont val="David"/>
        <family val="2"/>
        <charset val="177"/>
      </rPr>
      <t>3</t>
    </r>
    <r>
      <rPr>
        <sz val="11"/>
        <rFont val="David"/>
        <family val="2"/>
        <charset val="177"/>
      </rPr>
      <t xml:space="preserve"> </t>
    </r>
  </si>
  <si>
    <r>
      <t>תעשייה וחרושת</t>
    </r>
    <r>
      <rPr>
        <vertAlign val="superscript"/>
        <sz val="11"/>
        <rFont val="David"/>
        <family val="2"/>
        <charset val="177"/>
      </rPr>
      <t>3</t>
    </r>
  </si>
  <si>
    <r>
      <t>בינוי</t>
    </r>
    <r>
      <rPr>
        <vertAlign val="superscript"/>
        <sz val="11"/>
        <rFont val="David"/>
        <family val="2"/>
        <charset val="177"/>
      </rPr>
      <t>3</t>
    </r>
  </si>
  <si>
    <r>
      <t>חשמל ומים</t>
    </r>
    <r>
      <rPr>
        <vertAlign val="superscript"/>
        <sz val="11"/>
        <rFont val="David"/>
        <family val="2"/>
        <charset val="177"/>
      </rPr>
      <t>4</t>
    </r>
  </si>
  <si>
    <r>
      <t>תחבורה, אחסנה, דואר ובלדרות</t>
    </r>
    <r>
      <rPr>
        <vertAlign val="superscript"/>
        <sz val="11"/>
        <rFont val="David"/>
        <family val="2"/>
        <charset val="177"/>
      </rPr>
      <t>3</t>
    </r>
  </si>
  <si>
    <r>
      <t>מסחר ותיקונים</t>
    </r>
    <r>
      <rPr>
        <vertAlign val="superscript"/>
        <sz val="11"/>
        <rFont val="David"/>
        <family val="2"/>
        <charset val="177"/>
      </rPr>
      <t>4</t>
    </r>
  </si>
  <si>
    <r>
      <t>שירותי אירוח ואוכל</t>
    </r>
    <r>
      <rPr>
        <vertAlign val="superscript"/>
        <sz val="11"/>
        <rFont val="David"/>
        <family val="2"/>
        <charset val="177"/>
      </rPr>
      <t>3</t>
    </r>
  </si>
  <si>
    <r>
      <t>שירותים פיננסיים ושירותי ביטוח</t>
    </r>
    <r>
      <rPr>
        <vertAlign val="superscript"/>
        <sz val="11"/>
        <rFont val="David"/>
        <family val="2"/>
        <charset val="177"/>
      </rPr>
      <t>3</t>
    </r>
  </si>
  <si>
    <r>
      <t>מידע ותקשורת</t>
    </r>
    <r>
      <rPr>
        <vertAlign val="superscript"/>
        <sz val="11"/>
        <rFont val="David"/>
        <family val="2"/>
        <charset val="177"/>
      </rPr>
      <t>4</t>
    </r>
  </si>
  <si>
    <r>
      <t>פעילויות נדל"ן</t>
    </r>
    <r>
      <rPr>
        <vertAlign val="superscript"/>
        <sz val="11"/>
        <rFont val="David"/>
        <family val="2"/>
        <charset val="177"/>
      </rPr>
      <t>4</t>
    </r>
  </si>
  <si>
    <r>
      <t>שירותים מקצועיים, מדעיים וטכניים</t>
    </r>
    <r>
      <rPr>
        <vertAlign val="superscript"/>
        <sz val="11"/>
        <rFont val="David"/>
        <family val="2"/>
        <charset val="177"/>
      </rPr>
      <t>4</t>
    </r>
  </si>
  <si>
    <r>
      <t>שירותי ניהול ותמיכה</t>
    </r>
    <r>
      <rPr>
        <vertAlign val="superscript"/>
        <sz val="11"/>
        <rFont val="David"/>
        <family val="2"/>
        <charset val="177"/>
      </rPr>
      <t>4</t>
    </r>
  </si>
  <si>
    <r>
      <t>אמנות, בידור ופנאי</t>
    </r>
    <r>
      <rPr>
        <vertAlign val="superscript"/>
        <sz val="11"/>
        <rFont val="David"/>
        <family val="2"/>
        <charset val="177"/>
      </rPr>
      <t>4</t>
    </r>
  </si>
  <si>
    <r>
      <t>מנהל מקומי וציבורי ובטחון</t>
    </r>
    <r>
      <rPr>
        <vertAlign val="superscript"/>
        <sz val="11"/>
        <rFont val="David"/>
        <family val="2"/>
        <charset val="177"/>
      </rPr>
      <t>3</t>
    </r>
  </si>
  <si>
    <r>
      <t>חינוך</t>
    </r>
    <r>
      <rPr>
        <vertAlign val="superscript"/>
        <sz val="11"/>
        <rFont val="David"/>
        <family val="2"/>
        <charset val="177"/>
      </rPr>
      <t>3</t>
    </r>
  </si>
  <si>
    <r>
      <t>שירותי בריאות, רווחה וסעד</t>
    </r>
    <r>
      <rPr>
        <vertAlign val="superscript"/>
        <sz val="11"/>
        <rFont val="David"/>
        <family val="2"/>
        <charset val="177"/>
      </rPr>
      <t>3</t>
    </r>
  </si>
  <si>
    <t>השנה</t>
  </si>
  <si>
    <r>
      <t>מדד השכר הריאלי בענפי המשק</t>
    </r>
    <r>
      <rPr>
        <b/>
        <vertAlign val="superscript"/>
        <sz val="14"/>
        <rFont val="David"/>
        <family val="2"/>
        <charset val="177"/>
      </rPr>
      <t>1</t>
    </r>
    <r>
      <rPr>
        <b/>
        <sz val="14"/>
        <rFont val="David"/>
        <family val="2"/>
        <charset val="177"/>
      </rPr>
      <t xml:space="preserve">, 1980 עד 2019 </t>
    </r>
  </si>
  <si>
    <t>A1:A40</t>
  </si>
  <si>
    <t>A1:A20</t>
  </si>
  <si>
    <t>A1:A15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</si>
</sst>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7" formatCode="0.0"/>
  </numFmts>
  <fonts count="12" x14ac:knownFonts="1">
    <font>
      <sz val="10"/>
      <name val="Arial"/>
      <charset val="177"/>
    </font>
    <font>
      <sz val="10"/>
      <name val="Arial"/>
      <charset val="177"/>
    </font>
    <font>
      <sz val="10"/>
      <name val="Miriam"/>
      <family val="2"/>
      <charset val="177"/>
    </font>
    <font>
      <sz val="8"/>
      <name val="Arial"/>
      <family val="2"/>
    </font>
    <font>
      <sz val="9"/>
      <name val="Arial"/>
      <family val="2"/>
    </font>
    <font>
      <b/>
      <sz val="14"/>
      <name val="David"/>
      <family val="2"/>
      <charset val="177"/>
    </font>
    <font>
      <b/>
      <vertAlign val="superscript"/>
      <sz val="14"/>
      <name val="David"/>
      <family val="2"/>
      <charset val="177"/>
    </font>
    <font>
      <sz val="13"/>
      <name val="David"/>
      <family val="2"/>
      <charset val="177"/>
    </font>
    <font>
      <sz val="11"/>
      <name val="David"/>
      <family val="2"/>
      <charset val="177"/>
    </font>
    <font>
      <vertAlign val="superscript"/>
      <sz val="11"/>
      <name val="David"/>
      <family val="2"/>
      <charset val="177"/>
    </font>
    <font>
      <b/>
      <u/>
      <sz val="11"/>
      <name val="David"/>
      <family val="2"/>
      <charset val="177"/>
    </font>
    <font>
      <b/>
      <sz val="11"/>
      <name val="David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Fill="1" applyBorder="1"/>
    <xf numFmtId="0" fontId="2" fillId="0" borderId="0" xfId="0" applyFont="1"/>
    <xf numFmtId="0" fontId="1" fillId="0" borderId="0" xfId="0" applyFont="1"/>
    <xf numFmtId="0" fontId="1" fillId="0" borderId="0" xfId="0" applyFont="1" applyBorder="1"/>
    <xf numFmtId="0" fontId="1" fillId="0" borderId="0" xfId="0" applyFont="1" applyFill="1" applyBorder="1"/>
    <xf numFmtId="0" fontId="4" fillId="0" borderId="0" xfId="0" applyFont="1"/>
    <xf numFmtId="0" fontId="0" fillId="0" borderId="0" xfId="0" quotePrefix="1"/>
    <xf numFmtId="22" fontId="0" fillId="0" borderId="0" xfId="0" applyNumberFormat="1"/>
    <xf numFmtId="0" fontId="8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right"/>
    </xf>
    <xf numFmtId="164" fontId="8" fillId="0" borderId="1" xfId="0" applyNumberFormat="1" applyFont="1" applyFill="1" applyBorder="1" applyAlignment="1">
      <alignment horizontal="right"/>
    </xf>
    <xf numFmtId="164" fontId="8" fillId="0" borderId="0" xfId="0" applyNumberFormat="1" applyFont="1" applyFill="1" applyBorder="1" applyAlignment="1">
      <alignment horizontal="right"/>
    </xf>
    <xf numFmtId="0" fontId="8" fillId="0" borderId="0" xfId="0" quotePrefix="1" applyFont="1" applyFill="1" applyBorder="1" applyAlignment="1"/>
    <xf numFmtId="167" fontId="8" fillId="0" borderId="0" xfId="0" quotePrefix="1" applyNumberFormat="1" applyFont="1" applyFill="1" applyBorder="1" applyAlignment="1"/>
    <xf numFmtId="0" fontId="8" fillId="0" borderId="0" xfId="0" applyFont="1"/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right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right" readingOrder="2"/>
    </xf>
    <xf numFmtId="0" fontId="8" fillId="2" borderId="1" xfId="0" applyFont="1" applyFill="1" applyBorder="1" applyAlignment="1">
      <alignment horizontal="right" wrapText="1" readingOrder="2"/>
    </xf>
    <xf numFmtId="0" fontId="8" fillId="0" borderId="0" xfId="0" applyFont="1" applyAlignment="1">
      <alignment horizontal="right" readingOrder="2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populator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definedNames>
      <definedName name="FAMEData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rightToLeft="1" workbookViewId="0"/>
  </sheetViews>
  <sheetFormatPr defaultRowHeight="12.75" x14ac:dyDescent="0.2"/>
  <sheetData>
    <row r="1" spans="1:14" x14ac:dyDescent="0.2">
      <c r="A1">
        <v>21</v>
      </c>
      <c r="B1" t="s">
        <v>87</v>
      </c>
    </row>
    <row r="2" spans="1:14" x14ac:dyDescent="0.2">
      <c r="A2" s="7" t="s">
        <v>87</v>
      </c>
      <c r="B2" t="s">
        <v>18</v>
      </c>
      <c r="C2" t="s">
        <v>116</v>
      </c>
      <c r="D2">
        <v>67.022067502421166</v>
      </c>
      <c r="E2" s="8">
        <v>43902.51358796296</v>
      </c>
      <c r="F2" t="b">
        <v>1</v>
      </c>
      <c r="G2" s="7" t="s">
        <v>19</v>
      </c>
      <c r="H2" s="7" t="s">
        <v>20</v>
      </c>
      <c r="I2" s="7" t="s">
        <v>21</v>
      </c>
      <c r="J2">
        <v>0</v>
      </c>
      <c r="K2" s="7" t="s">
        <v>22</v>
      </c>
      <c r="L2" t="b">
        <v>0</v>
      </c>
      <c r="M2" t="b">
        <v>0</v>
      </c>
      <c r="N2" t="b">
        <v>0</v>
      </c>
    </row>
    <row r="3" spans="1:14" x14ac:dyDescent="0.2">
      <c r="A3" s="7" t="s">
        <v>87</v>
      </c>
      <c r="B3" t="s">
        <v>23</v>
      </c>
      <c r="C3" t="s">
        <v>116</v>
      </c>
      <c r="D3">
        <v>68.793920158807339</v>
      </c>
      <c r="E3" s="8">
        <v>43902.51358796296</v>
      </c>
      <c r="F3" t="b">
        <v>1</v>
      </c>
      <c r="G3" s="7" t="s">
        <v>32</v>
      </c>
      <c r="H3" s="7" t="s">
        <v>20</v>
      </c>
      <c r="I3" s="7" t="s">
        <v>33</v>
      </c>
      <c r="J3">
        <v>0</v>
      </c>
      <c r="K3" s="7" t="s">
        <v>22</v>
      </c>
      <c r="L3" t="b">
        <v>0</v>
      </c>
      <c r="M3" t="b">
        <v>0</v>
      </c>
      <c r="N3" t="b">
        <v>0</v>
      </c>
    </row>
    <row r="4" spans="1:14" x14ac:dyDescent="0.2">
      <c r="A4" s="7" t="s">
        <v>87</v>
      </c>
      <c r="B4" t="s">
        <v>24</v>
      </c>
      <c r="C4" t="s">
        <v>116</v>
      </c>
      <c r="D4">
        <v>68.068570905785336</v>
      </c>
      <c r="E4" s="8">
        <v>43902.51358796296</v>
      </c>
      <c r="F4" t="b">
        <v>1</v>
      </c>
      <c r="G4" s="7" t="s">
        <v>90</v>
      </c>
      <c r="H4" s="7" t="s">
        <v>20</v>
      </c>
      <c r="I4" s="7" t="s">
        <v>25</v>
      </c>
      <c r="J4">
        <v>0</v>
      </c>
      <c r="K4" s="7" t="s">
        <v>22</v>
      </c>
      <c r="L4" t="b">
        <v>0</v>
      </c>
      <c r="M4" t="b">
        <v>0</v>
      </c>
      <c r="N4" t="b">
        <v>0</v>
      </c>
    </row>
    <row r="5" spans="1:14" x14ac:dyDescent="0.2">
      <c r="A5" s="7" t="s">
        <v>87</v>
      </c>
      <c r="B5" t="s">
        <v>26</v>
      </c>
      <c r="C5" t="s">
        <v>116</v>
      </c>
      <c r="D5">
        <v>69.916438652667495</v>
      </c>
      <c r="E5" s="8">
        <v>43902.51358796296</v>
      </c>
      <c r="F5" t="b">
        <v>1</v>
      </c>
      <c r="G5" s="7" t="s">
        <v>88</v>
      </c>
      <c r="H5" s="7" t="s">
        <v>20</v>
      </c>
      <c r="I5" s="7" t="s">
        <v>27</v>
      </c>
      <c r="J5">
        <v>0</v>
      </c>
      <c r="K5" s="7" t="s">
        <v>22</v>
      </c>
      <c r="L5" t="b">
        <v>0</v>
      </c>
      <c r="M5" t="b">
        <v>0</v>
      </c>
      <c r="N5" t="b">
        <v>0</v>
      </c>
    </row>
    <row r="6" spans="1:14" x14ac:dyDescent="0.2">
      <c r="A6" s="7" t="s">
        <v>87</v>
      </c>
      <c r="B6" t="s">
        <v>28</v>
      </c>
      <c r="C6" t="s">
        <v>116</v>
      </c>
      <c r="D6">
        <v>65.098477450007081</v>
      </c>
      <c r="E6" s="8">
        <v>43902.51358796296</v>
      </c>
      <c r="F6" t="b">
        <v>1</v>
      </c>
      <c r="G6" s="7" t="s">
        <v>89</v>
      </c>
      <c r="H6" s="7" t="s">
        <v>20</v>
      </c>
      <c r="I6" s="7" t="s">
        <v>29</v>
      </c>
      <c r="J6">
        <v>0</v>
      </c>
      <c r="K6" s="7" t="s">
        <v>22</v>
      </c>
      <c r="L6" t="b">
        <v>0</v>
      </c>
      <c r="M6" t="b">
        <v>0</v>
      </c>
      <c r="N6" t="b">
        <v>0</v>
      </c>
    </row>
    <row r="7" spans="1:14" x14ac:dyDescent="0.2">
      <c r="A7" s="7" t="s">
        <v>87</v>
      </c>
      <c r="B7" t="s">
        <v>34</v>
      </c>
      <c r="C7" t="s">
        <v>117</v>
      </c>
      <c r="D7">
        <v>98.221320136607531</v>
      </c>
      <c r="E7" s="8">
        <v>43902.51358796296</v>
      </c>
      <c r="F7" t="b">
        <v>1</v>
      </c>
      <c r="G7" s="7" t="s">
        <v>35</v>
      </c>
      <c r="H7" s="7" t="s">
        <v>36</v>
      </c>
      <c r="I7" s="7" t="s">
        <v>37</v>
      </c>
      <c r="J7">
        <v>0</v>
      </c>
      <c r="K7" s="7" t="s">
        <v>22</v>
      </c>
      <c r="L7" t="b">
        <v>0</v>
      </c>
      <c r="M7" t="b">
        <v>0</v>
      </c>
      <c r="N7" t="b">
        <v>0</v>
      </c>
    </row>
    <row r="8" spans="1:14" x14ac:dyDescent="0.2">
      <c r="A8" s="7" t="s">
        <v>87</v>
      </c>
      <c r="B8" t="s">
        <v>38</v>
      </c>
      <c r="C8" t="s">
        <v>117</v>
      </c>
      <c r="D8">
        <v>93.179676963803203</v>
      </c>
      <c r="E8" s="8">
        <v>43902.51358796296</v>
      </c>
      <c r="F8" t="b">
        <v>1</v>
      </c>
      <c r="G8" s="7" t="s">
        <v>39</v>
      </c>
      <c r="H8" s="7" t="s">
        <v>36</v>
      </c>
      <c r="I8" s="7" t="s">
        <v>40</v>
      </c>
      <c r="J8">
        <v>0</v>
      </c>
      <c r="K8" s="7" t="s">
        <v>22</v>
      </c>
      <c r="L8" t="b">
        <v>0</v>
      </c>
      <c r="M8" t="b">
        <v>0</v>
      </c>
      <c r="N8" t="b">
        <v>0</v>
      </c>
    </row>
    <row r="9" spans="1:14" x14ac:dyDescent="0.2">
      <c r="A9" s="7" t="s">
        <v>87</v>
      </c>
      <c r="B9" t="s">
        <v>41</v>
      </c>
      <c r="C9" t="s">
        <v>117</v>
      </c>
      <c r="D9">
        <v>104.70743185694924</v>
      </c>
      <c r="E9" s="8">
        <v>43902.51358796296</v>
      </c>
      <c r="F9" t="b">
        <v>1</v>
      </c>
      <c r="G9" s="7" t="s">
        <v>42</v>
      </c>
      <c r="H9" s="7" t="s">
        <v>36</v>
      </c>
      <c r="I9" s="7" t="s">
        <v>43</v>
      </c>
      <c r="J9">
        <v>0</v>
      </c>
      <c r="K9" s="7" t="s">
        <v>22</v>
      </c>
      <c r="L9" t="b">
        <v>0</v>
      </c>
      <c r="M9" t="b">
        <v>0</v>
      </c>
      <c r="N9" t="b">
        <v>0</v>
      </c>
    </row>
    <row r="10" spans="1:14" x14ac:dyDescent="0.2">
      <c r="A10" s="7" t="s">
        <v>87</v>
      </c>
      <c r="B10" t="s">
        <v>44</v>
      </c>
      <c r="C10" t="s">
        <v>117</v>
      </c>
      <c r="D10">
        <v>112.47522211957035</v>
      </c>
      <c r="E10" s="8">
        <v>43902.51358796296</v>
      </c>
      <c r="F10" t="b">
        <v>1</v>
      </c>
      <c r="G10" s="7" t="s">
        <v>45</v>
      </c>
      <c r="H10" s="7" t="s">
        <v>36</v>
      </c>
      <c r="I10" s="7" t="s">
        <v>46</v>
      </c>
      <c r="J10">
        <v>0</v>
      </c>
      <c r="K10" s="7" t="s">
        <v>22</v>
      </c>
      <c r="L10" t="b">
        <v>0</v>
      </c>
      <c r="M10" t="b">
        <v>0</v>
      </c>
      <c r="N10" t="b">
        <v>0</v>
      </c>
    </row>
    <row r="11" spans="1:14" x14ac:dyDescent="0.2">
      <c r="A11" s="7" t="s">
        <v>87</v>
      </c>
      <c r="B11" t="s">
        <v>47</v>
      </c>
      <c r="C11" t="s">
        <v>117</v>
      </c>
      <c r="D11">
        <v>108.17411655114246</v>
      </c>
      <c r="E11" s="8">
        <v>43902.51358796296</v>
      </c>
      <c r="F11" t="b">
        <v>1</v>
      </c>
      <c r="G11" s="7" t="s">
        <v>48</v>
      </c>
      <c r="H11" s="7" t="s">
        <v>36</v>
      </c>
      <c r="I11" s="7" t="s">
        <v>49</v>
      </c>
      <c r="J11">
        <v>0</v>
      </c>
      <c r="K11" s="7" t="s">
        <v>22</v>
      </c>
      <c r="L11" t="b">
        <v>0</v>
      </c>
      <c r="M11" t="b">
        <v>0</v>
      </c>
      <c r="N11" t="b">
        <v>0</v>
      </c>
    </row>
    <row r="12" spans="1:14" x14ac:dyDescent="0.2">
      <c r="A12" s="7" t="s">
        <v>87</v>
      </c>
      <c r="B12" t="s">
        <v>50</v>
      </c>
      <c r="C12" t="s">
        <v>117</v>
      </c>
      <c r="D12">
        <v>101.06306917606933</v>
      </c>
      <c r="E12" s="8">
        <v>43902.51358796296</v>
      </c>
      <c r="F12" t="b">
        <v>1</v>
      </c>
      <c r="G12" s="7" t="s">
        <v>51</v>
      </c>
      <c r="H12" s="7" t="s">
        <v>36</v>
      </c>
      <c r="I12" s="7" t="s">
        <v>52</v>
      </c>
      <c r="J12">
        <v>0</v>
      </c>
      <c r="K12" s="7" t="s">
        <v>22</v>
      </c>
      <c r="L12" t="b">
        <v>0</v>
      </c>
      <c r="M12" t="b">
        <v>0</v>
      </c>
      <c r="N12" t="b">
        <v>0</v>
      </c>
    </row>
    <row r="13" spans="1:14" x14ac:dyDescent="0.2">
      <c r="A13" s="7" t="s">
        <v>87</v>
      </c>
      <c r="B13" t="s">
        <v>53</v>
      </c>
      <c r="C13" t="s">
        <v>117</v>
      </c>
      <c r="D13">
        <v>98.348785626222124</v>
      </c>
      <c r="E13" s="8">
        <v>43902.51358796296</v>
      </c>
      <c r="F13" t="b">
        <v>1</v>
      </c>
      <c r="G13" s="7" t="s">
        <v>54</v>
      </c>
      <c r="H13" s="7" t="s">
        <v>36</v>
      </c>
      <c r="I13" s="7" t="s">
        <v>55</v>
      </c>
      <c r="J13">
        <v>0</v>
      </c>
      <c r="K13" s="7" t="s">
        <v>22</v>
      </c>
      <c r="L13" t="b">
        <v>0</v>
      </c>
      <c r="M13" t="b">
        <v>0</v>
      </c>
      <c r="N13" t="b">
        <v>0</v>
      </c>
    </row>
    <row r="14" spans="1:14" x14ac:dyDescent="0.2">
      <c r="A14" s="7" t="s">
        <v>87</v>
      </c>
      <c r="B14" t="s">
        <v>56</v>
      </c>
      <c r="C14" t="s">
        <v>117</v>
      </c>
      <c r="D14">
        <v>100.67155982900233</v>
      </c>
      <c r="E14" s="8">
        <v>43902.51358796296</v>
      </c>
      <c r="F14" t="b">
        <v>1</v>
      </c>
      <c r="G14" s="7" t="s">
        <v>57</v>
      </c>
      <c r="H14" s="7" t="s">
        <v>36</v>
      </c>
      <c r="I14" s="7" t="s">
        <v>58</v>
      </c>
      <c r="J14">
        <v>0</v>
      </c>
      <c r="K14" s="7" t="s">
        <v>22</v>
      </c>
      <c r="L14" t="b">
        <v>0</v>
      </c>
      <c r="M14" t="b">
        <v>0</v>
      </c>
      <c r="N14" t="b">
        <v>0</v>
      </c>
    </row>
    <row r="15" spans="1:14" x14ac:dyDescent="0.2">
      <c r="A15" s="7" t="s">
        <v>87</v>
      </c>
      <c r="B15" t="s">
        <v>59</v>
      </c>
      <c r="C15" t="s">
        <v>117</v>
      </c>
      <c r="D15">
        <v>100.6162135860356</v>
      </c>
      <c r="E15" s="8">
        <v>43902.51358796296</v>
      </c>
      <c r="F15" t="b">
        <v>1</v>
      </c>
      <c r="G15" s="7" t="s">
        <v>60</v>
      </c>
      <c r="H15" s="7" t="s">
        <v>36</v>
      </c>
      <c r="I15" s="7" t="s">
        <v>61</v>
      </c>
      <c r="J15">
        <v>0</v>
      </c>
      <c r="K15" s="7" t="s">
        <v>22</v>
      </c>
      <c r="L15" t="b">
        <v>0</v>
      </c>
      <c r="M15" t="b">
        <v>0</v>
      </c>
      <c r="N15" t="b">
        <v>0</v>
      </c>
    </row>
    <row r="16" spans="1:14" x14ac:dyDescent="0.2">
      <c r="A16" s="7" t="s">
        <v>87</v>
      </c>
      <c r="B16" t="s">
        <v>62</v>
      </c>
      <c r="C16" t="s">
        <v>118</v>
      </c>
      <c r="D16">
        <v>94.134812445876392</v>
      </c>
      <c r="E16" s="8">
        <v>43902.51358796296</v>
      </c>
      <c r="F16" t="b">
        <v>1</v>
      </c>
      <c r="G16" s="7" t="s">
        <v>63</v>
      </c>
      <c r="H16" s="7" t="s">
        <v>64</v>
      </c>
      <c r="I16" s="7" t="s">
        <v>65</v>
      </c>
      <c r="J16">
        <v>0</v>
      </c>
      <c r="K16" s="7" t="s">
        <v>22</v>
      </c>
      <c r="L16" t="b">
        <v>0</v>
      </c>
      <c r="M16" t="b">
        <v>0</v>
      </c>
      <c r="N16" t="b">
        <v>0</v>
      </c>
    </row>
    <row r="17" spans="1:14" x14ac:dyDescent="0.2">
      <c r="A17" s="7" t="s">
        <v>87</v>
      </c>
      <c r="B17" t="s">
        <v>66</v>
      </c>
      <c r="C17" t="s">
        <v>118</v>
      </c>
      <c r="D17">
        <v>101.19961485129524</v>
      </c>
      <c r="E17" s="8">
        <v>43902.51358796296</v>
      </c>
      <c r="F17" t="b">
        <v>1</v>
      </c>
      <c r="G17" s="7" t="s">
        <v>67</v>
      </c>
      <c r="H17" s="7" t="s">
        <v>64</v>
      </c>
      <c r="I17" s="7" t="s">
        <v>68</v>
      </c>
      <c r="J17">
        <v>0</v>
      </c>
      <c r="K17" s="7" t="s">
        <v>22</v>
      </c>
      <c r="L17" t="b">
        <v>0</v>
      </c>
      <c r="M17" t="b">
        <v>0</v>
      </c>
      <c r="N17" t="b">
        <v>0</v>
      </c>
    </row>
    <row r="18" spans="1:14" x14ac:dyDescent="0.2">
      <c r="A18" s="7" t="s">
        <v>87</v>
      </c>
      <c r="B18" t="s">
        <v>69</v>
      </c>
      <c r="C18" t="s">
        <v>118</v>
      </c>
      <c r="D18">
        <v>101.45299725017746</v>
      </c>
      <c r="E18" s="8">
        <v>43902.51358796296</v>
      </c>
      <c r="F18" t="b">
        <v>1</v>
      </c>
      <c r="G18" s="7" t="s">
        <v>70</v>
      </c>
      <c r="H18" s="7" t="s">
        <v>64</v>
      </c>
      <c r="I18" s="7" t="s">
        <v>71</v>
      </c>
      <c r="J18">
        <v>0</v>
      </c>
      <c r="K18" s="7" t="s">
        <v>22</v>
      </c>
      <c r="L18" t="b">
        <v>0</v>
      </c>
      <c r="M18" t="b">
        <v>0</v>
      </c>
      <c r="N18" t="b">
        <v>0</v>
      </c>
    </row>
    <row r="19" spans="1:14" x14ac:dyDescent="0.2">
      <c r="A19" s="7" t="s">
        <v>87</v>
      </c>
      <c r="B19" t="s">
        <v>72</v>
      </c>
      <c r="C19" t="s">
        <v>118</v>
      </c>
      <c r="D19">
        <v>95.560415333171477</v>
      </c>
      <c r="E19" s="8">
        <v>43902.51358796296</v>
      </c>
      <c r="F19" t="b">
        <v>1</v>
      </c>
      <c r="G19" s="7" t="s">
        <v>73</v>
      </c>
      <c r="H19" s="7" t="s">
        <v>64</v>
      </c>
      <c r="I19" s="7" t="s">
        <v>74</v>
      </c>
      <c r="J19">
        <v>0</v>
      </c>
      <c r="K19" s="7" t="s">
        <v>22</v>
      </c>
      <c r="L19" t="b">
        <v>0</v>
      </c>
      <c r="M19" t="b">
        <v>0</v>
      </c>
      <c r="N19" t="b">
        <v>0</v>
      </c>
    </row>
    <row r="20" spans="1:14" x14ac:dyDescent="0.2">
      <c r="A20" s="7" t="s">
        <v>87</v>
      </c>
      <c r="B20" t="s">
        <v>75</v>
      </c>
      <c r="C20" t="s">
        <v>118</v>
      </c>
      <c r="D20">
        <v>100.64096145380189</v>
      </c>
      <c r="E20" s="8">
        <v>43902.51358796296</v>
      </c>
      <c r="F20" t="b">
        <v>1</v>
      </c>
      <c r="G20" s="7" t="s">
        <v>76</v>
      </c>
      <c r="H20" s="7" t="s">
        <v>64</v>
      </c>
      <c r="I20" s="7" t="s">
        <v>77</v>
      </c>
      <c r="J20">
        <v>0</v>
      </c>
      <c r="K20" s="7" t="s">
        <v>22</v>
      </c>
      <c r="L20" t="b">
        <v>0</v>
      </c>
      <c r="M20" t="b">
        <v>0</v>
      </c>
      <c r="N20" t="b">
        <v>0</v>
      </c>
    </row>
    <row r="21" spans="1:14" x14ac:dyDescent="0.2">
      <c r="A21" s="7" t="s">
        <v>87</v>
      </c>
      <c r="B21" t="s">
        <v>78</v>
      </c>
      <c r="C21" t="s">
        <v>118</v>
      </c>
      <c r="D21">
        <v>93.891627678803857</v>
      </c>
      <c r="E21" s="8">
        <v>43902.51358796296</v>
      </c>
      <c r="F21" t="b">
        <v>1</v>
      </c>
      <c r="G21" s="7" t="s">
        <v>79</v>
      </c>
      <c r="H21" s="7" t="s">
        <v>64</v>
      </c>
      <c r="I21" s="7" t="s">
        <v>80</v>
      </c>
      <c r="J21">
        <v>0</v>
      </c>
      <c r="K21" s="7" t="s">
        <v>22</v>
      </c>
      <c r="L21" t="b">
        <v>0</v>
      </c>
      <c r="M21" t="b">
        <v>0</v>
      </c>
      <c r="N21" t="b">
        <v>0</v>
      </c>
    </row>
    <row r="22" spans="1:14" x14ac:dyDescent="0.2">
      <c r="A22" s="7" t="s">
        <v>87</v>
      </c>
      <c r="B22" t="s">
        <v>81</v>
      </c>
      <c r="C22" t="s">
        <v>118</v>
      </c>
      <c r="D22">
        <v>101.24591411877479</v>
      </c>
      <c r="E22" s="8">
        <v>43902.51358796296</v>
      </c>
      <c r="F22" t="b">
        <v>1</v>
      </c>
      <c r="G22" s="7" t="s">
        <v>82</v>
      </c>
      <c r="H22" s="7" t="s">
        <v>64</v>
      </c>
      <c r="I22" s="7" t="s">
        <v>83</v>
      </c>
      <c r="J22">
        <v>0</v>
      </c>
      <c r="K22" s="7" t="s">
        <v>22</v>
      </c>
      <c r="L22" t="b">
        <v>0</v>
      </c>
      <c r="M22" t="b">
        <v>0</v>
      </c>
      <c r="N22" t="b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63"/>
  <sheetViews>
    <sheetView rightToLeft="1" tabSelected="1" zoomScaleNormal="100" workbookViewId="0">
      <selection sqref="A1:X1"/>
    </sheetView>
  </sheetViews>
  <sheetFormatPr defaultColWidth="8.85546875" defaultRowHeight="12.75" x14ac:dyDescent="0.2"/>
  <cols>
    <col min="1" max="1" width="8.5703125" style="3" customWidth="1"/>
    <col min="2" max="2" width="7.140625" style="3" bestFit="1" customWidth="1"/>
    <col min="3" max="3" width="8" style="3" bestFit="1" customWidth="1"/>
    <col min="4" max="4" width="3.140625" style="3" customWidth="1"/>
    <col min="5" max="5" width="7.140625" style="3" bestFit="1" customWidth="1"/>
    <col min="6" max="6" width="8" style="3" bestFit="1" customWidth="1"/>
    <col min="7" max="7" width="3.7109375" style="3" customWidth="1"/>
    <col min="8" max="8" width="7.7109375" style="3" bestFit="1" customWidth="1"/>
    <col min="9" max="9" width="11" style="3" customWidth="1"/>
    <col min="10" max="10" width="9" style="3" customWidth="1"/>
    <col min="11" max="11" width="5.5703125" style="3" bestFit="1" customWidth="1"/>
    <col min="12" max="12" width="7.5703125" style="3" bestFit="1" customWidth="1"/>
    <col min="13" max="13" width="10.28515625" style="3" customWidth="1"/>
    <col min="14" max="14" width="9.42578125" style="3" customWidth="1"/>
    <col min="15" max="15" width="8.42578125" style="3" customWidth="1"/>
    <col min="16" max="16" width="9.85546875" style="3" customWidth="1"/>
    <col min="17" max="17" width="9.140625" style="3" customWidth="1"/>
    <col min="18" max="18" width="8" style="3" customWidth="1"/>
    <col min="19" max="19" width="9.5703125" style="3" customWidth="1"/>
    <col min="20" max="21" width="8" style="3" customWidth="1"/>
    <col min="22" max="22" width="7.85546875" style="3" customWidth="1"/>
    <col min="23" max="23" width="6.7109375" style="3" customWidth="1"/>
    <col min="24" max="24" width="8.140625" style="3" customWidth="1"/>
    <col min="25" max="16384" width="8.85546875" style="3"/>
  </cols>
  <sheetData>
    <row r="1" spans="1:24" ht="18.75" x14ac:dyDescent="0.3">
      <c r="A1" s="23" t="s">
        <v>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spans="1:24" ht="18.75" customHeight="1" x14ac:dyDescent="0.3">
      <c r="A2" s="23" t="s">
        <v>115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</row>
    <row r="3" spans="1:24" ht="16.5" x14ac:dyDescent="0.25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</row>
    <row r="4" spans="1:24" ht="10.9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7.75" customHeight="1" x14ac:dyDescent="0.25">
      <c r="A5" s="9"/>
      <c r="B5" s="25" t="s">
        <v>0</v>
      </c>
      <c r="C5" s="25"/>
      <c r="D5" s="9"/>
      <c r="E5" s="25" t="s">
        <v>96</v>
      </c>
      <c r="F5" s="25"/>
      <c r="G5" s="9"/>
      <c r="H5" s="10" t="s">
        <v>97</v>
      </c>
      <c r="I5" s="26" t="s">
        <v>98</v>
      </c>
      <c r="J5" s="26" t="s">
        <v>99</v>
      </c>
      <c r="K5" s="26" t="s">
        <v>100</v>
      </c>
      <c r="L5" s="26" t="s">
        <v>101</v>
      </c>
      <c r="M5" s="26" t="s">
        <v>102</v>
      </c>
      <c r="N5" s="26" t="s">
        <v>103</v>
      </c>
      <c r="O5" s="26" t="s">
        <v>104</v>
      </c>
      <c r="P5" s="26" t="s">
        <v>105</v>
      </c>
      <c r="Q5" s="26" t="s">
        <v>106</v>
      </c>
      <c r="R5" s="26" t="s">
        <v>107</v>
      </c>
      <c r="S5" s="26" t="s">
        <v>108</v>
      </c>
      <c r="T5" s="26" t="s">
        <v>109</v>
      </c>
      <c r="U5" s="26" t="s">
        <v>110</v>
      </c>
      <c r="V5" s="26" t="s">
        <v>111</v>
      </c>
      <c r="W5" s="26" t="s">
        <v>112</v>
      </c>
      <c r="X5" s="26" t="s">
        <v>113</v>
      </c>
    </row>
    <row r="6" spans="1:24" ht="31.5" customHeight="1" x14ac:dyDescent="0.25">
      <c r="A6" s="11" t="s">
        <v>114</v>
      </c>
      <c r="B6" s="11" t="s">
        <v>0</v>
      </c>
      <c r="C6" s="11" t="s">
        <v>1</v>
      </c>
      <c r="D6" s="11"/>
      <c r="E6" s="11" t="s">
        <v>0</v>
      </c>
      <c r="F6" s="11" t="s">
        <v>1</v>
      </c>
      <c r="G6" s="11"/>
      <c r="H6" s="11" t="s">
        <v>0</v>
      </c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</row>
    <row r="7" spans="1:24" ht="14.45" customHeight="1" x14ac:dyDescent="0.25">
      <c r="A7" s="12">
        <v>1980</v>
      </c>
      <c r="B7" s="13">
        <f>[1]!FAMEData("REP.F29079.A", "1980", "lastvalue(REP.F29079.A)", ,"Annual", "Down", "No Heading", "Normal")</f>
        <v>67.022067502421166</v>
      </c>
      <c r="C7" s="13">
        <f>[1]!FAMEData("REP.F29080.A", "1980", "lastvalue(REP.F29080.A)", ,"Annual", "Down", "No Heading", "Normal")</f>
        <v>68.793920158807339</v>
      </c>
      <c r="D7" s="13"/>
      <c r="E7" s="13">
        <f>[1]!FAMEData("REP.F29081d.A", "1980", "lastvalue(REP.F29081.A)", ,"Annual", "Down", "No Heading", "Normal")</f>
        <v>68.068570905785336</v>
      </c>
      <c r="F7" s="14">
        <f>[1]!FAMEData("REP.F29082d.A", "1980", "lastvalue(REP.F29082.A)", ,"Annual", "Down", "No Heading", "Normal")</f>
        <v>69.916438652667495</v>
      </c>
      <c r="G7" s="13"/>
      <c r="H7" s="13">
        <f>[1]!FAMEData("REP.F29083d.A", "1980", "lastvalue(REP.F29083.A)", ,"Annual", "Down", "No Heading", "Normal")</f>
        <v>65.098477450007081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</row>
    <row r="8" spans="1:24" ht="14.45" customHeight="1" x14ac:dyDescent="0.25">
      <c r="A8" s="12">
        <v>1981</v>
      </c>
      <c r="B8" s="14">
        <v>73.975838120823838</v>
      </c>
      <c r="C8" s="14">
        <v>75.944491400612165</v>
      </c>
      <c r="D8" s="14"/>
      <c r="E8" s="14">
        <v>75.04284997342728</v>
      </c>
      <c r="F8" s="14">
        <v>77.091609360940126</v>
      </c>
      <c r="G8" s="14"/>
      <c r="H8" s="14">
        <v>71.696798262110065</v>
      </c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</row>
    <row r="9" spans="1:24" ht="14.45" customHeight="1" x14ac:dyDescent="0.25">
      <c r="A9" s="12">
        <v>1982</v>
      </c>
      <c r="B9" s="14">
        <v>73.735061182722703</v>
      </c>
      <c r="C9" s="14">
        <v>75.573360015287093</v>
      </c>
      <c r="D9" s="14"/>
      <c r="E9" s="14">
        <v>76.032305942592274</v>
      </c>
      <c r="F9" s="14">
        <v>77.985336337700275</v>
      </c>
      <c r="G9" s="14"/>
      <c r="H9" s="14">
        <v>68.282533426909183</v>
      </c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</row>
    <row r="10" spans="1:24" ht="14.45" customHeight="1" x14ac:dyDescent="0.25">
      <c r="A10" s="12">
        <v>1983</v>
      </c>
      <c r="B10" s="14">
        <v>78.186745570292757</v>
      </c>
      <c r="C10" s="14">
        <v>80.194401387450597</v>
      </c>
      <c r="D10" s="14"/>
      <c r="E10" s="14">
        <v>79.629792325223079</v>
      </c>
      <c r="F10" s="14">
        <v>81.706988848450194</v>
      </c>
      <c r="G10" s="14"/>
      <c r="H10" s="14">
        <v>74.695239802161367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</row>
    <row r="11" spans="1:24" ht="14.45" customHeight="1" x14ac:dyDescent="0.25">
      <c r="A11" s="12">
        <v>1984</v>
      </c>
      <c r="B11" s="14">
        <v>77.92413384817317</v>
      </c>
      <c r="C11" s="14">
        <v>79.893102521243819</v>
      </c>
      <c r="D11" s="14"/>
      <c r="E11" s="14">
        <v>78.929969434531941</v>
      </c>
      <c r="F11" s="14">
        <v>80.909486847918132</v>
      </c>
      <c r="G11" s="14"/>
      <c r="H11" s="14">
        <v>75.771437552252777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</row>
    <row r="12" spans="1:24" ht="14.45" customHeight="1" x14ac:dyDescent="0.25">
      <c r="A12" s="12">
        <v>1985</v>
      </c>
      <c r="B12" s="14">
        <v>70.922915084153075</v>
      </c>
      <c r="C12" s="14">
        <v>72.744660657542454</v>
      </c>
      <c r="D12" s="14"/>
      <c r="E12" s="14">
        <v>73.386983087155343</v>
      </c>
      <c r="F12" s="14">
        <v>75.339417978386507</v>
      </c>
      <c r="G12" s="14"/>
      <c r="H12" s="14">
        <v>64.940604626916766</v>
      </c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</row>
    <row r="13" spans="1:24" ht="14.45" customHeight="1" x14ac:dyDescent="0.25">
      <c r="A13" s="12">
        <v>1986</v>
      </c>
      <c r="B13" s="14">
        <v>76.436019012886817</v>
      </c>
      <c r="C13" s="14">
        <v>78.371601102003709</v>
      </c>
      <c r="D13" s="14"/>
      <c r="E13" s="14">
        <v>79.840999150130457</v>
      </c>
      <c r="F13" s="14">
        <v>81.982041601914048</v>
      </c>
      <c r="G13" s="14"/>
      <c r="H13" s="14">
        <v>67.783349179013811</v>
      </c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</row>
    <row r="14" spans="1:24" ht="14.45" customHeight="1" x14ac:dyDescent="0.25">
      <c r="A14" s="12">
        <v>1987</v>
      </c>
      <c r="B14" s="14">
        <v>82.500998067695647</v>
      </c>
      <c r="C14" s="14">
        <v>84.610095014371851</v>
      </c>
      <c r="D14" s="14"/>
      <c r="E14" s="14">
        <v>86.289531597631807</v>
      </c>
      <c r="F14" s="14">
        <v>88.673097675834171</v>
      </c>
      <c r="G14" s="14"/>
      <c r="H14" s="14">
        <v>72.581859185175972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4" ht="14.45" customHeight="1" x14ac:dyDescent="0.25">
      <c r="A15" s="12">
        <v>1988</v>
      </c>
      <c r="B15" s="14">
        <v>87.420917267580663</v>
      </c>
      <c r="C15" s="14">
        <v>89.579087510742795</v>
      </c>
      <c r="D15" s="14"/>
      <c r="E15" s="14">
        <v>90.568369978775578</v>
      </c>
      <c r="F15" s="14">
        <v>92.883280402836817</v>
      </c>
      <c r="G15" s="14"/>
      <c r="H15" s="14">
        <v>79.560203092108097</v>
      </c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</row>
    <row r="16" spans="1:24" ht="14.45" customHeight="1" x14ac:dyDescent="0.25">
      <c r="A16" s="12">
        <v>1989</v>
      </c>
      <c r="B16" s="14">
        <v>86.302344215130447</v>
      </c>
      <c r="C16" s="14">
        <v>88.077208539041109</v>
      </c>
      <c r="D16" s="14"/>
      <c r="E16" s="14">
        <v>89.226155453908419</v>
      </c>
      <c r="F16" s="14">
        <v>90.915491970889278</v>
      </c>
      <c r="G16" s="14"/>
      <c r="H16" s="14">
        <v>79.893094131697836</v>
      </c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</row>
    <row r="17" spans="1:33" ht="14.45" customHeight="1" x14ac:dyDescent="0.25">
      <c r="A17" s="12">
        <v>1990</v>
      </c>
      <c r="B17" s="14">
        <v>85.451707183638334</v>
      </c>
      <c r="C17" s="14">
        <v>87.183174891955233</v>
      </c>
      <c r="D17" s="14"/>
      <c r="E17" s="14">
        <v>88.000711489503885</v>
      </c>
      <c r="F17" s="14">
        <v>89.594123777702691</v>
      </c>
      <c r="G17" s="14"/>
      <c r="H17" s="14">
        <v>80.054737559194109</v>
      </c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</row>
    <row r="18" spans="1:33" ht="14.45" customHeight="1" x14ac:dyDescent="0.25">
      <c r="A18" s="12">
        <v>1991</v>
      </c>
      <c r="B18" s="14">
        <v>82.84658963492258</v>
      </c>
      <c r="C18" s="14">
        <v>85.613899234997589</v>
      </c>
      <c r="D18" s="14"/>
      <c r="E18" s="14">
        <v>83.505695487441344</v>
      </c>
      <c r="F18" s="14">
        <v>86.576609777092401</v>
      </c>
      <c r="G18" s="14"/>
      <c r="H18" s="14">
        <v>81.361728252052259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</row>
    <row r="19" spans="1:33" ht="14.45" customHeight="1" x14ac:dyDescent="0.25">
      <c r="A19" s="12">
        <v>1992</v>
      </c>
      <c r="B19" s="14">
        <v>83.839195209733347</v>
      </c>
      <c r="C19" s="14">
        <v>86.706871640478994</v>
      </c>
      <c r="D19" s="14"/>
      <c r="E19" s="14">
        <v>84.938733620771643</v>
      </c>
      <c r="F19" s="14">
        <v>88.210151239125764</v>
      </c>
      <c r="G19" s="14"/>
      <c r="H19" s="14">
        <v>81.036892703514894</v>
      </c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</row>
    <row r="20" spans="1:33" ht="14.45" customHeight="1" x14ac:dyDescent="0.25">
      <c r="A20" s="12">
        <v>1993</v>
      </c>
      <c r="B20" s="14">
        <v>84.308560320799685</v>
      </c>
      <c r="C20" s="14">
        <v>86.455383012155224</v>
      </c>
      <c r="D20" s="14"/>
      <c r="E20" s="14">
        <v>85.18181128822313</v>
      </c>
      <c r="F20" s="14">
        <v>87.326855958300953</v>
      </c>
      <c r="G20" s="14"/>
      <c r="H20" s="14">
        <v>81.959257370037705</v>
      </c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</row>
    <row r="21" spans="1:33" ht="14.45" customHeight="1" x14ac:dyDescent="0.25">
      <c r="A21" s="12">
        <v>1994</v>
      </c>
      <c r="B21" s="14">
        <v>86.445825447915468</v>
      </c>
      <c r="C21" s="14">
        <v>88.17860702478292</v>
      </c>
      <c r="D21" s="14"/>
      <c r="E21" s="14">
        <v>85.094789192699565</v>
      </c>
      <c r="F21" s="14">
        <v>86.432288039457845</v>
      </c>
      <c r="G21" s="14"/>
      <c r="H21" s="14">
        <v>89.923094892525967</v>
      </c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</row>
    <row r="22" spans="1:33" ht="14.45" customHeight="1" x14ac:dyDescent="0.25">
      <c r="A22" s="15">
        <v>1995</v>
      </c>
      <c r="B22" s="14">
        <v>88.330216445721987</v>
      </c>
      <c r="C22" s="14">
        <v>88.786115637788384</v>
      </c>
      <c r="D22" s="14"/>
      <c r="E22" s="14">
        <v>85.7054379974835</v>
      </c>
      <c r="F22" s="14">
        <v>85.219264065907439</v>
      </c>
      <c r="G22" s="14"/>
      <c r="H22" s="14">
        <v>94.975706545618593</v>
      </c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</row>
    <row r="23" spans="1:33" ht="14.45" customHeight="1" x14ac:dyDescent="0.25">
      <c r="A23" s="15">
        <v>1996</v>
      </c>
      <c r="B23" s="14">
        <v>89.746484528450523</v>
      </c>
      <c r="C23" s="14">
        <v>90.041831293242055</v>
      </c>
      <c r="D23" s="14"/>
      <c r="E23" s="14">
        <v>87.033519310494128</v>
      </c>
      <c r="F23" s="14">
        <v>86.278157919248827</v>
      </c>
      <c r="G23" s="14"/>
      <c r="H23" s="14">
        <v>96.615563471104039</v>
      </c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33" ht="14.45" customHeight="1" x14ac:dyDescent="0.25">
      <c r="A24" s="15">
        <v>1997</v>
      </c>
      <c r="B24" s="14">
        <v>91.925717623667182</v>
      </c>
      <c r="C24" s="14">
        <v>92.34877016485764</v>
      </c>
      <c r="D24" s="14"/>
      <c r="E24" s="14">
        <v>90.188480223830268</v>
      </c>
      <c r="F24" s="14">
        <v>89.652574960665206</v>
      </c>
      <c r="G24" s="14"/>
      <c r="H24" s="14">
        <v>96.02837494710964</v>
      </c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33" ht="14.45" customHeight="1" x14ac:dyDescent="0.25">
      <c r="A25" s="15">
        <v>1998</v>
      </c>
      <c r="B25" s="14">
        <v>93.928599651738125</v>
      </c>
      <c r="C25" s="14">
        <v>94.362966899918447</v>
      </c>
      <c r="D25" s="14"/>
      <c r="E25" s="14">
        <v>92.895054052780452</v>
      </c>
      <c r="F25" s="14">
        <v>92.33693348675591</v>
      </c>
      <c r="G25" s="14"/>
      <c r="H25" s="14">
        <v>96.307116999751543</v>
      </c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</row>
    <row r="26" spans="1:33" ht="14.45" customHeight="1" x14ac:dyDescent="0.25">
      <c r="A26" s="15">
        <v>1999</v>
      </c>
      <c r="B26" s="14">
        <v>96.299422748703364</v>
      </c>
      <c r="C26" s="14">
        <v>96.658445736129522</v>
      </c>
      <c r="D26" s="14"/>
      <c r="E26" s="14">
        <v>96.459801121971509</v>
      </c>
      <c r="F26" s="14">
        <v>95.849972224558755</v>
      </c>
      <c r="G26" s="14"/>
      <c r="H26" s="14">
        <v>95.548405454234228</v>
      </c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</row>
    <row r="27" spans="1:33" ht="14.45" customHeight="1" x14ac:dyDescent="0.25">
      <c r="A27" s="15">
        <v>2000</v>
      </c>
      <c r="B27" s="14">
        <v>102.29505333316825</v>
      </c>
      <c r="C27" s="14">
        <v>103.56224065388182</v>
      </c>
      <c r="D27" s="14"/>
      <c r="E27" s="14">
        <v>103.53400227618221</v>
      </c>
      <c r="F27" s="14">
        <v>104.11799757977364</v>
      </c>
      <c r="G27" s="14"/>
      <c r="H27" s="14">
        <v>98.543243659880389</v>
      </c>
      <c r="I27" s="14">
        <f>[1]!FAMEData("REP.F93803.A", "2000", "lastvalue(REP.F93803.A)", ,"Annual", "Down", "No Heading", "Normal")</f>
        <v>98.221320136607531</v>
      </c>
      <c r="J27" s="14">
        <f>[1]!FAMEData("REP.F93804.A", "2000", "lastvalue(REP.F93804.A)", ,"Annual", "Down", "No Heading", "Normal")</f>
        <v>93.179676963803203</v>
      </c>
      <c r="K27" s="14">
        <f>[1]!FAMEData("REP.F93805.A", "2000", "lastvalue(REP.F93805.A)", ,"Annual", "Down", "No Heading", "Normal")</f>
        <v>104.70743185694924</v>
      </c>
      <c r="L27" s="14"/>
      <c r="M27" s="14">
        <f>[1]!FAMEData("REP.F93807.A", "2000", "lastvalue(REP.F93807.A)", ,"Annual", "Down", "No Heading", "Normal")</f>
        <v>112.47522211957035</v>
      </c>
      <c r="N27" s="14"/>
      <c r="O27" s="14">
        <f>[1]!FAMEData("REP.F93809.A", "2000", "lastvalue(REP.F93809.A)", ,"Annual", "Down", "No Heading", "Normal")</f>
        <v>108.17411655114246</v>
      </c>
      <c r="P27" s="14">
        <f>[1]!FAMEData("REP.F93810.A", "2000", "lastvalue(REP.F93810.A)", ,"Annual", "Down", "No Heading", "Normal")</f>
        <v>101.06306917606933</v>
      </c>
      <c r="Q27" s="14"/>
      <c r="R27" s="14"/>
      <c r="S27" s="14"/>
      <c r="T27" s="14"/>
      <c r="U27" s="14"/>
      <c r="V27" s="14">
        <f>[1]!FAMEData("REP.F93816.A", "2000", "lastvalue(REP.F93816.A)", ,"Annual", "Down", "No Heading", "Normal")</f>
        <v>98.348785626222124</v>
      </c>
      <c r="W27" s="14">
        <f>[1]!FAMEData("REP.F93817.A", "2000", "lastvalue(REP.F93817.A)", ,"Annual", "Down", "No Heading", "Normal")</f>
        <v>100.67155982900233</v>
      </c>
      <c r="X27" s="14">
        <f>[1]!FAMEData("REP.F93818.A", "2000", "lastvalue(REP.F93818.A)", ,"Annual", "Down", "No Heading", "Normal")</f>
        <v>100.6162135860356</v>
      </c>
    </row>
    <row r="28" spans="1:33" ht="14.45" customHeight="1" x14ac:dyDescent="0.25">
      <c r="A28" s="12">
        <v>2001</v>
      </c>
      <c r="B28" s="14">
        <v>105.3739272470833</v>
      </c>
      <c r="C28" s="14">
        <v>106.61892871635574</v>
      </c>
      <c r="D28" s="14"/>
      <c r="E28" s="14">
        <v>106.80218429857261</v>
      </c>
      <c r="F28" s="14">
        <v>107.18187022908826</v>
      </c>
      <c r="G28" s="14"/>
      <c r="H28" s="14">
        <v>101.56851824026698</v>
      </c>
      <c r="I28" s="14">
        <v>102.89710954858465</v>
      </c>
      <c r="J28" s="14">
        <v>96.224980168095044</v>
      </c>
      <c r="K28" s="14">
        <v>104.48870743699668</v>
      </c>
      <c r="L28" s="14"/>
      <c r="M28" s="14">
        <v>113.42375557147763</v>
      </c>
      <c r="N28" s="14"/>
      <c r="O28" s="14">
        <v>107.11211116954628</v>
      </c>
      <c r="P28" s="14">
        <v>102.71363110002919</v>
      </c>
      <c r="Q28" s="14"/>
      <c r="R28" s="14"/>
      <c r="S28" s="14"/>
      <c r="T28" s="14"/>
      <c r="U28" s="14"/>
      <c r="V28" s="14">
        <v>103.57726467565841</v>
      </c>
      <c r="W28" s="14">
        <v>104.10978441079436</v>
      </c>
      <c r="X28" s="14">
        <v>104.28439021830565</v>
      </c>
    </row>
    <row r="29" spans="1:33" ht="14.45" customHeight="1" x14ac:dyDescent="0.25">
      <c r="A29" s="12">
        <v>2002</v>
      </c>
      <c r="B29" s="14">
        <v>98.90947840680262</v>
      </c>
      <c r="C29" s="14">
        <v>98.542413888826232</v>
      </c>
      <c r="D29" s="14"/>
      <c r="E29" s="14">
        <v>99.895568126354888</v>
      </c>
      <c r="F29" s="14">
        <v>97.964578657640502</v>
      </c>
      <c r="G29" s="14"/>
      <c r="H29" s="14">
        <v>96.823447878911892</v>
      </c>
      <c r="I29" s="14">
        <v>99.048019581407473</v>
      </c>
      <c r="J29" s="14">
        <v>91.950146550396411</v>
      </c>
      <c r="K29" s="14">
        <v>98.947436056732741</v>
      </c>
      <c r="L29" s="14"/>
      <c r="M29" s="14">
        <v>107.64277451533788</v>
      </c>
      <c r="N29" s="14"/>
      <c r="O29" s="14">
        <v>99.383094537770504</v>
      </c>
      <c r="P29" s="14">
        <v>92.200612679261738</v>
      </c>
      <c r="Q29" s="14"/>
      <c r="R29" s="14"/>
      <c r="S29" s="14"/>
      <c r="T29" s="14"/>
      <c r="U29" s="14"/>
      <c r="V29" s="14">
        <v>100.71395606987234</v>
      </c>
      <c r="W29" s="14">
        <v>99.917238500151939</v>
      </c>
      <c r="X29" s="14">
        <v>98.109358817226237</v>
      </c>
      <c r="Y29" s="4"/>
      <c r="Z29" s="4"/>
      <c r="AA29" s="4"/>
      <c r="AB29" s="4"/>
      <c r="AC29" s="4"/>
      <c r="AD29" s="4"/>
      <c r="AE29" s="4"/>
      <c r="AF29" s="4"/>
      <c r="AG29" s="4"/>
    </row>
    <row r="30" spans="1:33" ht="14.45" customHeight="1" x14ac:dyDescent="0.25">
      <c r="A30" s="15">
        <v>2003</v>
      </c>
      <c r="B30" s="14">
        <v>95.939641147635157</v>
      </c>
      <c r="C30" s="14">
        <v>95.471285145980445</v>
      </c>
      <c r="D30" s="14"/>
      <c r="E30" s="14">
        <v>97.343076837182295</v>
      </c>
      <c r="F30" s="14">
        <v>95.273716175029392</v>
      </c>
      <c r="G30" s="14"/>
      <c r="H30" s="14">
        <v>92.933603088600549</v>
      </c>
      <c r="I30" s="14">
        <v>98.176851550662164</v>
      </c>
      <c r="J30" s="14">
        <v>91.78027773253028</v>
      </c>
      <c r="K30" s="14">
        <v>95.9024290708618</v>
      </c>
      <c r="L30" s="14"/>
      <c r="M30" s="14">
        <v>104.88321811304026</v>
      </c>
      <c r="N30" s="14"/>
      <c r="O30" s="14">
        <v>99.974521140342802</v>
      </c>
      <c r="P30" s="14">
        <v>89.09219954120708</v>
      </c>
      <c r="Q30" s="14"/>
      <c r="R30" s="14"/>
      <c r="S30" s="14"/>
      <c r="T30" s="14"/>
      <c r="U30" s="14"/>
      <c r="V30" s="14">
        <v>96.256983763164257</v>
      </c>
      <c r="W30" s="14">
        <v>94.952236319285802</v>
      </c>
      <c r="X30" s="14">
        <v>95.86880553852869</v>
      </c>
      <c r="Y30" s="4"/>
      <c r="Z30" s="4"/>
      <c r="AA30" s="4"/>
      <c r="AB30" s="4"/>
      <c r="AC30" s="4"/>
      <c r="AD30" s="4"/>
      <c r="AE30" s="4"/>
      <c r="AF30" s="4"/>
      <c r="AG30" s="4"/>
    </row>
    <row r="31" spans="1:33" s="4" customFormat="1" ht="14.45" customHeight="1" x14ac:dyDescent="0.25">
      <c r="A31" s="15">
        <v>2004</v>
      </c>
      <c r="B31" s="14">
        <v>98.318756489318574</v>
      </c>
      <c r="C31" s="14">
        <v>97.623574656947213</v>
      </c>
      <c r="D31" s="14"/>
      <c r="E31" s="14">
        <v>99.09982779778386</v>
      </c>
      <c r="F31" s="14">
        <v>96.559137901658346</v>
      </c>
      <c r="G31" s="14"/>
      <c r="H31" s="14">
        <v>96.524328982099291</v>
      </c>
      <c r="I31" s="14">
        <v>97.943854156243916</v>
      </c>
      <c r="J31" s="14">
        <v>93.835118110059454</v>
      </c>
      <c r="K31" s="14">
        <v>95.146813515889605</v>
      </c>
      <c r="L31" s="14"/>
      <c r="M31" s="14">
        <v>104.15166194110266</v>
      </c>
      <c r="N31" s="14"/>
      <c r="O31" s="14">
        <v>99.783357656281041</v>
      </c>
      <c r="P31" s="14">
        <v>98.29535134042375</v>
      </c>
      <c r="Q31" s="14"/>
      <c r="R31" s="14"/>
      <c r="S31" s="14"/>
      <c r="T31" s="14"/>
      <c r="U31" s="14"/>
      <c r="V31" s="14">
        <v>101.67665911018803</v>
      </c>
      <c r="W31" s="14">
        <v>98.291836360660454</v>
      </c>
      <c r="X31" s="14">
        <v>98.942581894878529</v>
      </c>
    </row>
    <row r="32" spans="1:33" s="4" customFormat="1" ht="14.45" customHeight="1" x14ac:dyDescent="0.25">
      <c r="A32" s="15">
        <v>2005</v>
      </c>
      <c r="B32" s="14">
        <v>99.357631308015087</v>
      </c>
      <c r="C32" s="14">
        <v>98.733469280130848</v>
      </c>
      <c r="D32" s="14"/>
      <c r="E32" s="14">
        <v>99.008457848925602</v>
      </c>
      <c r="F32" s="14">
        <v>98.359369517967693</v>
      </c>
      <c r="G32" s="14"/>
      <c r="H32" s="14">
        <v>100.2173433427925</v>
      </c>
      <c r="I32" s="14">
        <v>98.146093889345764</v>
      </c>
      <c r="J32" s="14">
        <v>96.598467529482207</v>
      </c>
      <c r="K32" s="14">
        <v>94.460870538814774</v>
      </c>
      <c r="L32" s="14">
        <f>[1]!FAMEData("REP.F93806.A", "2005", "lastvalue(REP.F93806.A)", ,"Annual", "Down", "No Heading", "Normal")</f>
        <v>94.134812445876392</v>
      </c>
      <c r="M32" s="14">
        <v>104.63922841800138</v>
      </c>
      <c r="N32" s="14">
        <f>[1]!FAMEData("REP.F93808.A", "2005", "lastvalue(REP.F93808.A)", ,"Annual", "Down", "No Heading", "Normal")</f>
        <v>101.19961485129524</v>
      </c>
      <c r="O32" s="14">
        <v>99.409354092447316</v>
      </c>
      <c r="P32" s="14">
        <v>101.51445459841351</v>
      </c>
      <c r="Q32" s="14">
        <f>[1]!FAMEData("REP.F93811.A", "2005", "lastvalue(REP.F93811.A)", ,"Annual", "Down", "No Heading", "Normal")</f>
        <v>101.45299725017746</v>
      </c>
      <c r="R32" s="14">
        <f>[1]!FAMEData("REP.F93812.A", "2005", "lastvalue(REP.F93812.A)", ,"Annual", "Down", "No Heading", "Normal")</f>
        <v>95.560415333171477</v>
      </c>
      <c r="S32" s="14">
        <f>[1]!FAMEData("REP.F93813.A", "2005", "lastvalue(REP.F93813.A)", ,"Annual", "Down", "No Heading", "Normal")</f>
        <v>100.64096145380189</v>
      </c>
      <c r="T32" s="14">
        <f>[1]!FAMEData("REP.F93814.A", "2005", "lastvalue(REP.F93814.A)", ,"Annual", "Down", "No Heading", "Normal")</f>
        <v>93.891627678803857</v>
      </c>
      <c r="U32" s="14">
        <f>[1]!FAMEData("REP.F93815.A", "2005", "lastvalue(REP.F93815.A)", ,"Annual", "Down", "No Heading", "Normal")</f>
        <v>101.24591411877479</v>
      </c>
      <c r="V32" s="14">
        <v>99.390220531128875</v>
      </c>
      <c r="W32" s="14">
        <v>97.156370058836714</v>
      </c>
      <c r="X32" s="14">
        <v>99.165657688866759</v>
      </c>
      <c r="Y32" s="5"/>
    </row>
    <row r="33" spans="1:25" s="4" customFormat="1" ht="14.45" customHeight="1" x14ac:dyDescent="0.25">
      <c r="A33" s="15">
        <v>2006</v>
      </c>
      <c r="B33" s="14">
        <v>100.6363456215074</v>
      </c>
      <c r="C33" s="14">
        <v>100.01537952929762</v>
      </c>
      <c r="D33" s="14"/>
      <c r="E33" s="14">
        <v>100.84868859082279</v>
      </c>
      <c r="F33" s="14">
        <v>100.09643204285165</v>
      </c>
      <c r="G33" s="14"/>
      <c r="H33" s="14">
        <v>99.917647940483803</v>
      </c>
      <c r="I33" s="14">
        <v>98.945549926934589</v>
      </c>
      <c r="J33" s="14">
        <v>98.998619708844998</v>
      </c>
      <c r="K33" s="14">
        <v>95.193582443237275</v>
      </c>
      <c r="L33" s="14">
        <v>99.233308908966592</v>
      </c>
      <c r="M33" s="14">
        <v>105.08840548843442</v>
      </c>
      <c r="N33" s="14">
        <v>101.33006746307831</v>
      </c>
      <c r="O33" s="14">
        <v>99.814121022646077</v>
      </c>
      <c r="P33" s="14">
        <v>109.8906470476221</v>
      </c>
      <c r="Q33" s="14">
        <v>102.11578044208905</v>
      </c>
      <c r="R33" s="14">
        <v>101.11390019322324</v>
      </c>
      <c r="S33" s="14">
        <v>102.97230100746522</v>
      </c>
      <c r="T33" s="14">
        <v>97.369865883288298</v>
      </c>
      <c r="U33" s="14">
        <v>97.28159297919035</v>
      </c>
      <c r="V33" s="14">
        <v>101.37775160837055</v>
      </c>
      <c r="W33" s="14">
        <v>97.105743526192057</v>
      </c>
      <c r="X33" s="14">
        <v>98.577258817315283</v>
      </c>
      <c r="Y33" s="5"/>
    </row>
    <row r="34" spans="1:25" s="4" customFormat="1" ht="14.45" customHeight="1" x14ac:dyDescent="0.25">
      <c r="A34" s="15">
        <v>2007</v>
      </c>
      <c r="B34" s="14">
        <v>102.2889250670205</v>
      </c>
      <c r="C34" s="14">
        <v>101.77202778546346</v>
      </c>
      <c r="D34" s="14"/>
      <c r="E34" s="14">
        <v>102.6531163077031</v>
      </c>
      <c r="F34" s="14">
        <v>101.97550058771724</v>
      </c>
      <c r="G34" s="14"/>
      <c r="H34" s="14">
        <v>100.96584146576227</v>
      </c>
      <c r="I34" s="14">
        <v>99.487792468338526</v>
      </c>
      <c r="J34" s="14">
        <v>101.36587361314849</v>
      </c>
      <c r="K34" s="14">
        <v>97.414402222169201</v>
      </c>
      <c r="L34" s="14">
        <v>98.607326377597516</v>
      </c>
      <c r="M34" s="14">
        <v>104.78395376096542</v>
      </c>
      <c r="N34" s="14">
        <v>103.37989001185757</v>
      </c>
      <c r="O34" s="14">
        <v>101.62909339680101</v>
      </c>
      <c r="P34" s="14">
        <v>108.90531057921294</v>
      </c>
      <c r="Q34" s="14">
        <v>102.08420488874947</v>
      </c>
      <c r="R34" s="14">
        <v>104.71170079499899</v>
      </c>
      <c r="S34" s="14">
        <v>107.8441978667165</v>
      </c>
      <c r="T34" s="14">
        <v>101.00508100525234</v>
      </c>
      <c r="U34" s="14">
        <v>102.50661064408671</v>
      </c>
      <c r="V34" s="14">
        <v>102.92189216822108</v>
      </c>
      <c r="W34" s="14">
        <v>98.686440534398471</v>
      </c>
      <c r="X34" s="14">
        <v>100.61848176536758</v>
      </c>
      <c r="Y34" s="5"/>
    </row>
    <row r="35" spans="1:25" s="4" customFormat="1" ht="14.45" customHeight="1" x14ac:dyDescent="0.25">
      <c r="A35" s="15">
        <v>2008</v>
      </c>
      <c r="B35" s="14">
        <v>101.57366978590511</v>
      </c>
      <c r="C35" s="14">
        <v>101.43271363750836</v>
      </c>
      <c r="D35" s="14"/>
      <c r="E35" s="14">
        <v>101.83940789070665</v>
      </c>
      <c r="F35" s="14">
        <v>101.64086825265663</v>
      </c>
      <c r="G35" s="14"/>
      <c r="H35" s="14">
        <v>100.45141610993403</v>
      </c>
      <c r="I35" s="14">
        <v>99.923546347435504</v>
      </c>
      <c r="J35" s="14">
        <v>99.470138277342969</v>
      </c>
      <c r="K35" s="14">
        <v>99.88723452035201</v>
      </c>
      <c r="L35" s="14">
        <v>99.887402427452869</v>
      </c>
      <c r="M35" s="14">
        <v>102.36042854909401</v>
      </c>
      <c r="N35" s="14">
        <v>102.24973439209954</v>
      </c>
      <c r="O35" s="14">
        <v>99.976260320978255</v>
      </c>
      <c r="P35" s="14">
        <v>109.89409096491238</v>
      </c>
      <c r="Q35" s="14">
        <v>101.61497823507074</v>
      </c>
      <c r="R35" s="14">
        <v>104.95119710335651</v>
      </c>
      <c r="S35" s="14">
        <v>105.97995787367</v>
      </c>
      <c r="T35" s="14">
        <v>102.93436953139098</v>
      </c>
      <c r="U35" s="14">
        <v>97.100174238497701</v>
      </c>
      <c r="V35" s="14">
        <v>100.87147826658553</v>
      </c>
      <c r="W35" s="14">
        <v>100.39202213286559</v>
      </c>
      <c r="X35" s="14">
        <v>99.279165694799261</v>
      </c>
      <c r="Y35" s="5"/>
    </row>
    <row r="36" spans="1:25" s="4" customFormat="1" ht="14.45" customHeight="1" x14ac:dyDescent="0.25">
      <c r="A36" s="12">
        <v>2009</v>
      </c>
      <c r="B36" s="16">
        <v>98.953436047313758</v>
      </c>
      <c r="C36" s="16">
        <v>98.86089839463358</v>
      </c>
      <c r="D36" s="16"/>
      <c r="E36" s="16">
        <v>98.981697511102865</v>
      </c>
      <c r="F36" s="16">
        <v>98.811745225036816</v>
      </c>
      <c r="G36" s="16"/>
      <c r="H36" s="16">
        <v>98.947983447316005</v>
      </c>
      <c r="I36" s="16">
        <v>99.805974778040238</v>
      </c>
      <c r="J36" s="16">
        <v>97.256040720187613</v>
      </c>
      <c r="K36" s="16">
        <v>98.012266576135161</v>
      </c>
      <c r="L36" s="16">
        <v>99.144795331715372</v>
      </c>
      <c r="M36" s="16">
        <v>100.573470630822</v>
      </c>
      <c r="N36" s="16">
        <v>99.804533492844016</v>
      </c>
      <c r="O36" s="16">
        <v>98.914991511352341</v>
      </c>
      <c r="P36" s="16">
        <v>95.594438520378688</v>
      </c>
      <c r="Q36" s="16">
        <v>99.852436417810836</v>
      </c>
      <c r="R36" s="16">
        <v>97.982241045451829</v>
      </c>
      <c r="S36" s="16">
        <v>100.3425608334682</v>
      </c>
      <c r="T36" s="16">
        <v>100.55919394124834</v>
      </c>
      <c r="U36" s="16">
        <v>94.920896868105942</v>
      </c>
      <c r="V36" s="16">
        <v>98.566688824286871</v>
      </c>
      <c r="W36" s="16">
        <v>98.749967070223718</v>
      </c>
      <c r="X36" s="16">
        <v>98.668454148284738</v>
      </c>
      <c r="Y36" s="5"/>
    </row>
    <row r="37" spans="1:25" s="4" customFormat="1" ht="14.45" customHeight="1" x14ac:dyDescent="0.25">
      <c r="A37" s="12">
        <v>2010</v>
      </c>
      <c r="B37" s="16">
        <v>99.640896246022422</v>
      </c>
      <c r="C37" s="16">
        <v>99.594701437878769</v>
      </c>
      <c r="D37" s="16"/>
      <c r="E37" s="16">
        <v>99.586485250542182</v>
      </c>
      <c r="F37" s="16">
        <v>99.463819839848597</v>
      </c>
      <c r="G37" s="16"/>
      <c r="H37" s="16">
        <v>99.841003186801004</v>
      </c>
      <c r="I37" s="16">
        <v>101.4359570980176</v>
      </c>
      <c r="J37" s="16">
        <v>99.005808259059052</v>
      </c>
      <c r="K37" s="16">
        <v>98.674716947700929</v>
      </c>
      <c r="L37" s="16">
        <v>100.28057837458556</v>
      </c>
      <c r="M37" s="16">
        <v>98.387322918608859</v>
      </c>
      <c r="N37" s="16">
        <v>100.05516891285104</v>
      </c>
      <c r="O37" s="16">
        <v>100.18884712224953</v>
      </c>
      <c r="P37" s="16">
        <v>99.395972569194271</v>
      </c>
      <c r="Q37" s="16">
        <v>99.099065906049546</v>
      </c>
      <c r="R37" s="16">
        <v>104.24397091612224</v>
      </c>
      <c r="S37" s="16">
        <v>101.00210367674227</v>
      </c>
      <c r="T37" s="16">
        <v>101.01275193356008</v>
      </c>
      <c r="U37" s="16">
        <v>94.948016252785735</v>
      </c>
      <c r="V37" s="16">
        <v>101.16127482707707</v>
      </c>
      <c r="W37" s="16">
        <v>100.12951238625158</v>
      </c>
      <c r="X37" s="16">
        <v>98.758715536585086</v>
      </c>
      <c r="Y37" s="5"/>
    </row>
    <row r="38" spans="1:25" s="4" customFormat="1" ht="14.45" customHeight="1" x14ac:dyDescent="0.25">
      <c r="A38" s="12">
        <v>2011</v>
      </c>
      <c r="B38" s="16">
        <v>100.00000000000001</v>
      </c>
      <c r="C38" s="16">
        <v>100</v>
      </c>
      <c r="D38" s="16"/>
      <c r="E38" s="16">
        <v>100</v>
      </c>
      <c r="F38" s="16">
        <v>100</v>
      </c>
      <c r="G38" s="16"/>
      <c r="H38" s="16">
        <v>100</v>
      </c>
      <c r="I38" s="16">
        <v>100</v>
      </c>
      <c r="J38" s="16">
        <v>100</v>
      </c>
      <c r="K38" s="16">
        <v>100.00000000000001</v>
      </c>
      <c r="L38" s="16">
        <v>100</v>
      </c>
      <c r="M38" s="16">
        <v>100.00000000000001</v>
      </c>
      <c r="N38" s="16">
        <v>100</v>
      </c>
      <c r="O38" s="16">
        <v>100</v>
      </c>
      <c r="P38" s="16">
        <v>100.00000000000001</v>
      </c>
      <c r="Q38" s="16">
        <v>100</v>
      </c>
      <c r="R38" s="16">
        <v>100</v>
      </c>
      <c r="S38" s="16">
        <v>100.00000000000001</v>
      </c>
      <c r="T38" s="16">
        <v>100.00000000000001</v>
      </c>
      <c r="U38" s="16">
        <v>100</v>
      </c>
      <c r="V38" s="16">
        <v>100</v>
      </c>
      <c r="W38" s="16">
        <v>100</v>
      </c>
      <c r="X38" s="16">
        <v>100</v>
      </c>
      <c r="Y38" s="5"/>
    </row>
    <row r="39" spans="1:25" s="4" customFormat="1" ht="14.45" customHeight="1" x14ac:dyDescent="0.25">
      <c r="A39" s="12">
        <v>2012</v>
      </c>
      <c r="B39" s="16">
        <v>100.47692806695731</v>
      </c>
      <c r="C39" s="16">
        <v>100.60146577777768</v>
      </c>
      <c r="D39" s="16"/>
      <c r="E39" s="16">
        <v>100.4371109017895</v>
      </c>
      <c r="F39" s="16">
        <v>100.65547747306191</v>
      </c>
      <c r="G39" s="16"/>
      <c r="H39" s="16">
        <v>100.64922487504249</v>
      </c>
      <c r="I39" s="16">
        <v>102.61160515685886</v>
      </c>
      <c r="J39" s="16">
        <v>101.34291975765262</v>
      </c>
      <c r="K39" s="16">
        <v>100.38229866478633</v>
      </c>
      <c r="L39" s="16">
        <v>100.9581204002511</v>
      </c>
      <c r="M39" s="16">
        <v>99.725983759306203</v>
      </c>
      <c r="N39" s="16">
        <v>99.343497162677792</v>
      </c>
      <c r="O39" s="16">
        <v>98.880033957408941</v>
      </c>
      <c r="P39" s="16">
        <v>97.891476742922237</v>
      </c>
      <c r="Q39" s="16">
        <v>101.57317041558021</v>
      </c>
      <c r="R39" s="16">
        <v>103.99576260158405</v>
      </c>
      <c r="S39" s="16">
        <v>101.74470199821833</v>
      </c>
      <c r="T39" s="16">
        <v>102.46733270967167</v>
      </c>
      <c r="U39" s="16">
        <v>97.208953677148259</v>
      </c>
      <c r="V39" s="16">
        <v>100.47300579096067</v>
      </c>
      <c r="W39" s="16">
        <v>101.66529000877553</v>
      </c>
      <c r="X39" s="16">
        <v>102.38640691389107</v>
      </c>
      <c r="Y39" s="5"/>
    </row>
    <row r="40" spans="1:25" s="4" customFormat="1" ht="14.45" customHeight="1" x14ac:dyDescent="0.25">
      <c r="A40" s="12">
        <v>2013</v>
      </c>
      <c r="B40" s="16">
        <v>101.40832368423246</v>
      </c>
      <c r="C40" s="16">
        <v>101.75059143827399</v>
      </c>
      <c r="D40" s="16"/>
      <c r="E40" s="16">
        <v>101.37397404609548</v>
      </c>
      <c r="F40" s="16">
        <v>101.92672448150904</v>
      </c>
      <c r="G40" s="16"/>
      <c r="H40" s="16">
        <v>101.74360040908522</v>
      </c>
      <c r="I40" s="16">
        <v>104.97823011929476</v>
      </c>
      <c r="J40" s="16">
        <v>101.69245374109846</v>
      </c>
      <c r="K40" s="16">
        <v>102.93089995611484</v>
      </c>
      <c r="L40" s="16">
        <v>101.91760084369191</v>
      </c>
      <c r="M40" s="16">
        <v>99.661974127891952</v>
      </c>
      <c r="N40" s="16">
        <v>100.12919686824723</v>
      </c>
      <c r="O40" s="16">
        <v>99.08353691173626</v>
      </c>
      <c r="P40" s="16">
        <v>99.280017124989186</v>
      </c>
      <c r="Q40" s="16">
        <v>107.44113388481975</v>
      </c>
      <c r="R40" s="16">
        <v>98.294098962689176</v>
      </c>
      <c r="S40" s="16">
        <v>105.32300040332707</v>
      </c>
      <c r="T40" s="16">
        <v>104.57336398294257</v>
      </c>
      <c r="U40" s="16">
        <v>100.27482268066724</v>
      </c>
      <c r="V40" s="16">
        <v>101.20097319793017</v>
      </c>
      <c r="W40" s="16">
        <v>102.60495132672366</v>
      </c>
      <c r="X40" s="16">
        <v>104.08385773340198</v>
      </c>
      <c r="Y40" s="5"/>
    </row>
    <row r="41" spans="1:25" s="4" customFormat="1" ht="14.45" customHeight="1" x14ac:dyDescent="0.25">
      <c r="A41" s="12">
        <v>2014</v>
      </c>
      <c r="B41" s="16">
        <v>102.547296590028</v>
      </c>
      <c r="C41" s="16">
        <v>103.03589237646013</v>
      </c>
      <c r="D41" s="16"/>
      <c r="E41" s="16">
        <v>102.23955653869064</v>
      </c>
      <c r="F41" s="16">
        <v>103.0042050961202</v>
      </c>
      <c r="G41" s="16"/>
      <c r="H41" s="16">
        <v>103.56878631931802</v>
      </c>
      <c r="I41" s="16">
        <v>108.81873083234588</v>
      </c>
      <c r="J41" s="16">
        <v>103.48519974539833</v>
      </c>
      <c r="K41" s="16">
        <v>104.03425528189025</v>
      </c>
      <c r="L41" s="16">
        <v>101.13950157058333</v>
      </c>
      <c r="M41" s="16">
        <v>99.115852979386659</v>
      </c>
      <c r="N41" s="16">
        <v>101.25507830273585</v>
      </c>
      <c r="O41" s="16">
        <v>98.478019593023234</v>
      </c>
      <c r="P41" s="16">
        <v>99.781846368117002</v>
      </c>
      <c r="Q41" s="16">
        <v>112.88356475875555</v>
      </c>
      <c r="R41" s="16">
        <v>99.677493502718434</v>
      </c>
      <c r="S41" s="16">
        <v>104.65343440379932</v>
      </c>
      <c r="T41" s="16">
        <v>108.44456278286957</v>
      </c>
      <c r="U41" s="16">
        <v>101.14875435035196</v>
      </c>
      <c r="V41" s="16">
        <v>102.26840061307496</v>
      </c>
      <c r="W41" s="16">
        <v>104.87458553632599</v>
      </c>
      <c r="X41" s="16">
        <v>106.35848134473434</v>
      </c>
      <c r="Y41" s="5"/>
    </row>
    <row r="42" spans="1:25" s="4" customFormat="1" ht="14.45" customHeight="1" x14ac:dyDescent="0.25">
      <c r="A42" s="12">
        <v>2015</v>
      </c>
      <c r="B42" s="16">
        <v>105.47215736017745</v>
      </c>
      <c r="C42" s="16">
        <v>105.93612788936237</v>
      </c>
      <c r="D42" s="16"/>
      <c r="E42" s="16">
        <v>105.31385980265632</v>
      </c>
      <c r="F42" s="16">
        <v>106.07242047525979</v>
      </c>
      <c r="G42" s="16"/>
      <c r="H42" s="16">
        <v>106.17083008094106</v>
      </c>
      <c r="I42" s="16">
        <v>109.49262542444121</v>
      </c>
      <c r="J42" s="16">
        <v>106.4957991971187</v>
      </c>
      <c r="K42" s="16">
        <v>105.33169835317035</v>
      </c>
      <c r="L42" s="16">
        <v>102.85327637002979</v>
      </c>
      <c r="M42" s="16">
        <v>102.43890113371646</v>
      </c>
      <c r="N42" s="16">
        <v>104.10800866442874</v>
      </c>
      <c r="O42" s="16">
        <v>102.46771817578657</v>
      </c>
      <c r="P42" s="16">
        <v>103.55919488957564</v>
      </c>
      <c r="Q42" s="16">
        <v>119.32767478662845</v>
      </c>
      <c r="R42" s="16">
        <v>98.25961716500602</v>
      </c>
      <c r="S42" s="16">
        <v>108.13363991133242</v>
      </c>
      <c r="T42" s="16">
        <v>112.83328989864123</v>
      </c>
      <c r="U42" s="16">
        <v>104.53670233334755</v>
      </c>
      <c r="V42" s="16">
        <v>103.48200214731524</v>
      </c>
      <c r="W42" s="16">
        <v>107.70559907179673</v>
      </c>
      <c r="X42" s="16">
        <v>110.11708126448831</v>
      </c>
      <c r="Y42" s="5"/>
    </row>
    <row r="43" spans="1:25" s="4" customFormat="1" ht="14.45" customHeight="1" x14ac:dyDescent="0.25">
      <c r="A43" s="12">
        <v>2016</v>
      </c>
      <c r="B43" s="16">
        <v>108.43170427302238</v>
      </c>
      <c r="C43" s="16">
        <v>109.00268127341116</v>
      </c>
      <c r="D43" s="16"/>
      <c r="E43" s="16">
        <v>108.70920829910084</v>
      </c>
      <c r="F43" s="16">
        <v>109.66733309575437</v>
      </c>
      <c r="G43" s="16"/>
      <c r="H43" s="16">
        <v>107.9960804632998</v>
      </c>
      <c r="I43" s="16">
        <v>112.9760531221939</v>
      </c>
      <c r="J43" s="16">
        <v>109.23821761907487</v>
      </c>
      <c r="K43" s="16">
        <v>108.59198808474849</v>
      </c>
      <c r="L43" s="16">
        <v>105.34561501142504</v>
      </c>
      <c r="M43" s="16">
        <v>106.44324437023387</v>
      </c>
      <c r="N43" s="16">
        <v>106.38125714029336</v>
      </c>
      <c r="O43" s="16">
        <v>106.45965735989832</v>
      </c>
      <c r="P43" s="16">
        <v>104.23666009183232</v>
      </c>
      <c r="Q43" s="16">
        <v>126.35054528186834</v>
      </c>
      <c r="R43" s="16">
        <v>102.95699671002258</v>
      </c>
      <c r="S43" s="16">
        <v>112.93196974442002</v>
      </c>
      <c r="T43" s="16">
        <v>119.16016294998552</v>
      </c>
      <c r="U43" s="16">
        <v>105.5897423892991</v>
      </c>
      <c r="V43" s="16">
        <v>104.46179562218272</v>
      </c>
      <c r="W43" s="16">
        <v>109.26053221788015</v>
      </c>
      <c r="X43" s="16">
        <v>113.4593955867801</v>
      </c>
      <c r="Y43" s="5"/>
    </row>
    <row r="44" spans="1:25" s="4" customFormat="1" ht="14.45" customHeight="1" x14ac:dyDescent="0.25">
      <c r="A44" s="12">
        <v>2017</v>
      </c>
      <c r="B44" s="16">
        <v>111.44140975775044</v>
      </c>
      <c r="C44" s="16">
        <v>112.18471108724974</v>
      </c>
      <c r="D44" s="16"/>
      <c r="E44" s="16">
        <v>111.67069303954908</v>
      </c>
      <c r="F44" s="16">
        <v>112.92665929265887</v>
      </c>
      <c r="G44" s="16"/>
      <c r="H44" s="16">
        <v>111.21805824131248</v>
      </c>
      <c r="I44" s="16">
        <v>119.16021502145867</v>
      </c>
      <c r="J44" s="16">
        <v>112.77008120401825</v>
      </c>
      <c r="K44" s="16">
        <v>112.43573164160897</v>
      </c>
      <c r="L44" s="16">
        <v>105.49957623389332</v>
      </c>
      <c r="M44" s="16">
        <v>108.6792887130896</v>
      </c>
      <c r="N44" s="16">
        <v>108.67767561930498</v>
      </c>
      <c r="O44" s="16">
        <v>111.01375535802016</v>
      </c>
      <c r="P44" s="16">
        <v>108.87680880157319</v>
      </c>
      <c r="Q44" s="16">
        <v>128.41055899709988</v>
      </c>
      <c r="R44" s="16">
        <v>108.16399637170677</v>
      </c>
      <c r="S44" s="16">
        <v>116.47985570469588</v>
      </c>
      <c r="T44" s="16">
        <v>124.5038246945373</v>
      </c>
      <c r="U44" s="16">
        <v>106.50246359898036</v>
      </c>
      <c r="V44" s="16">
        <v>108.04643102085176</v>
      </c>
      <c r="W44" s="16">
        <v>111.89505863480399</v>
      </c>
      <c r="X44" s="16">
        <v>117.77524119112446</v>
      </c>
      <c r="Y44" s="5"/>
    </row>
    <row r="45" spans="1:25" s="4" customFormat="1" ht="14.45" customHeight="1" x14ac:dyDescent="0.25">
      <c r="A45" s="12">
        <v>2018</v>
      </c>
      <c r="B45" s="16">
        <v>114.40097088266072</v>
      </c>
      <c r="C45" s="16">
        <v>115.25699892362995</v>
      </c>
      <c r="D45" s="16"/>
      <c r="E45" s="16">
        <v>115.45302374337844</v>
      </c>
      <c r="F45" s="16">
        <v>116.94023213182493</v>
      </c>
      <c r="G45" s="16"/>
      <c r="H45" s="16">
        <v>112.29778139912666</v>
      </c>
      <c r="I45" s="16">
        <v>120.87371296178391</v>
      </c>
      <c r="J45" s="16">
        <v>115.35131447794613</v>
      </c>
      <c r="K45" s="16">
        <v>115.39661287752905</v>
      </c>
      <c r="L45" s="16">
        <v>106.43371862065756</v>
      </c>
      <c r="M45" s="16">
        <v>111.56512457705354</v>
      </c>
      <c r="N45" s="16">
        <v>112.31646196875285</v>
      </c>
      <c r="O45" s="16">
        <v>115.34342416708002</v>
      </c>
      <c r="P45" s="16">
        <v>113.69054405414767</v>
      </c>
      <c r="Q45" s="16">
        <v>136.21813675802218</v>
      </c>
      <c r="R45" s="16">
        <v>109.64414902686356</v>
      </c>
      <c r="S45" s="16">
        <v>119.2370818400242</v>
      </c>
      <c r="T45" s="16">
        <v>130.6660418940875</v>
      </c>
      <c r="U45" s="16">
        <v>111.81308439202138</v>
      </c>
      <c r="V45" s="16">
        <v>108.71339603008329</v>
      </c>
      <c r="W45" s="16">
        <v>112.93721876799873</v>
      </c>
      <c r="X45" s="16">
        <v>119.78805921547023</v>
      </c>
      <c r="Y45" s="5"/>
    </row>
    <row r="46" spans="1:25" s="4" customFormat="1" ht="14.45" customHeight="1" x14ac:dyDescent="0.25">
      <c r="A46" s="12">
        <v>2019</v>
      </c>
      <c r="B46" s="16">
        <v>116.72523873266533</v>
      </c>
      <c r="C46" s="16">
        <v>117.7185314499135</v>
      </c>
      <c r="D46" s="16"/>
      <c r="E46" s="16">
        <v>118.37796625429614</v>
      </c>
      <c r="F46" s="16">
        <v>120.11066858251104</v>
      </c>
      <c r="G46" s="16"/>
      <c r="H46" s="16">
        <v>113.39457962528748</v>
      </c>
      <c r="I46" s="16">
        <v>125.47134048599791</v>
      </c>
      <c r="J46" s="16">
        <v>117.929687075514</v>
      </c>
      <c r="K46" s="16">
        <v>119.3140068360223</v>
      </c>
      <c r="L46" s="16">
        <v>106.51443366022619</v>
      </c>
      <c r="M46" s="16">
        <v>112.09349668998318</v>
      </c>
      <c r="N46" s="16">
        <v>114.52903559359727</v>
      </c>
      <c r="O46" s="16">
        <v>120.58529560849564</v>
      </c>
      <c r="P46" s="16">
        <v>113.15607171128504</v>
      </c>
      <c r="Q46" s="16">
        <v>141.8922759484353</v>
      </c>
      <c r="R46" s="16">
        <v>111.15564018216493</v>
      </c>
      <c r="S46" s="16">
        <v>124.13200008011647</v>
      </c>
      <c r="T46" s="16">
        <v>132.73535360331488</v>
      </c>
      <c r="U46" s="16">
        <v>115.198342814904</v>
      </c>
      <c r="V46" s="16">
        <v>111.18878203211877</v>
      </c>
      <c r="W46" s="16">
        <v>114.25383369793263</v>
      </c>
      <c r="X46" s="16">
        <v>120.45357363006572</v>
      </c>
      <c r="Y46" s="5"/>
    </row>
    <row r="47" spans="1:25" s="4" customFormat="1" ht="14.45" customHeight="1" x14ac:dyDescent="0.25">
      <c r="A47" s="29" t="s">
        <v>95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5"/>
    </row>
    <row r="48" spans="1:25" s="4" customFormat="1" ht="15" x14ac:dyDescent="0.25">
      <c r="A48" s="28" t="s">
        <v>91</v>
      </c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5"/>
    </row>
    <row r="49" spans="1:33" ht="15" x14ac:dyDescent="0.25">
      <c r="A49" s="30" t="s">
        <v>92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AB49" s="4"/>
      <c r="AC49" s="4"/>
      <c r="AD49" s="4"/>
      <c r="AE49" s="4"/>
      <c r="AF49" s="4"/>
      <c r="AG49" s="4"/>
    </row>
    <row r="50" spans="1:33" ht="15" x14ac:dyDescent="0.25">
      <c r="A50" s="30" t="s">
        <v>93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AB50" s="4"/>
      <c r="AC50" s="4"/>
      <c r="AD50" s="4"/>
      <c r="AE50" s="4"/>
      <c r="AF50" s="4"/>
      <c r="AG50" s="4"/>
    </row>
    <row r="51" spans="1:33" ht="15" x14ac:dyDescent="0.25">
      <c r="A51" s="30" t="s">
        <v>3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</row>
    <row r="52" spans="1:33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33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33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33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33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33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33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33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33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33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33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33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</sheetData>
  <mergeCells count="26">
    <mergeCell ref="A49:X49"/>
    <mergeCell ref="A51:X51"/>
    <mergeCell ref="R5:R6"/>
    <mergeCell ref="S5:S6"/>
    <mergeCell ref="T5:T6"/>
    <mergeCell ref="U5:U6"/>
    <mergeCell ref="A50:X50"/>
    <mergeCell ref="N5:N6"/>
    <mergeCell ref="P5:P6"/>
    <mergeCell ref="X5:X6"/>
    <mergeCell ref="A48:X48"/>
    <mergeCell ref="A47:X47"/>
    <mergeCell ref="M5:M6"/>
    <mergeCell ref="O5:O6"/>
    <mergeCell ref="Q5:Q6"/>
    <mergeCell ref="V5:V6"/>
    <mergeCell ref="W5:W6"/>
    <mergeCell ref="A1:X1"/>
    <mergeCell ref="A2:X2"/>
    <mergeCell ref="A3:X3"/>
    <mergeCell ref="B5:C5"/>
    <mergeCell ref="E5:F5"/>
    <mergeCell ref="I5:I6"/>
    <mergeCell ref="J5:J6"/>
    <mergeCell ref="K5:K6"/>
    <mergeCell ref="L5:L6"/>
  </mergeCells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>
    <pageSetUpPr fitToPage="1"/>
  </sheetPr>
  <dimension ref="A1:G6"/>
  <sheetViews>
    <sheetView rightToLeft="1" workbookViewId="0">
      <selection activeCell="D24" sqref="D24"/>
    </sheetView>
  </sheetViews>
  <sheetFormatPr defaultColWidth="8.85546875" defaultRowHeight="12" x14ac:dyDescent="0.2"/>
  <cols>
    <col min="1" max="1" width="11.5703125" style="6" bestFit="1" customWidth="1"/>
    <col min="2" max="2" width="51.42578125" style="6" bestFit="1" customWidth="1"/>
    <col min="3" max="3" width="10.85546875" style="6" bestFit="1" customWidth="1"/>
    <col min="4" max="4" width="8.85546875" style="6"/>
    <col min="5" max="5" width="11.28515625" style="6" bestFit="1" customWidth="1"/>
    <col min="6" max="6" width="12.28515625" style="6" customWidth="1"/>
    <col min="7" max="7" width="11.140625" style="6" customWidth="1"/>
    <col min="8" max="16384" width="8.85546875" style="6"/>
  </cols>
  <sheetData>
    <row r="1" spans="1:7" ht="15" x14ac:dyDescent="0.25">
      <c r="A1" s="34" t="s">
        <v>10</v>
      </c>
      <c r="B1" s="34"/>
      <c r="C1" s="34"/>
      <c r="D1" s="34"/>
      <c r="E1" s="34"/>
      <c r="F1" s="34"/>
      <c r="G1" s="34"/>
    </row>
    <row r="2" spans="1:7" ht="15" x14ac:dyDescent="0.25">
      <c r="A2" s="17"/>
      <c r="B2" s="17"/>
      <c r="C2" s="17"/>
      <c r="D2" s="17"/>
      <c r="E2" s="17"/>
      <c r="F2" s="17"/>
      <c r="G2" s="17"/>
    </row>
    <row r="3" spans="1:7" ht="30" x14ac:dyDescent="0.2">
      <c r="A3" s="18" t="s">
        <v>4</v>
      </c>
      <c r="B3" s="18" t="s">
        <v>5</v>
      </c>
      <c r="C3" s="19" t="s">
        <v>11</v>
      </c>
      <c r="D3" s="19" t="s">
        <v>12</v>
      </c>
      <c r="E3" s="19" t="s">
        <v>6</v>
      </c>
      <c r="F3" s="18" t="s">
        <v>13</v>
      </c>
      <c r="G3" s="18" t="s">
        <v>7</v>
      </c>
    </row>
    <row r="4" spans="1:7" ht="45" customHeight="1" x14ac:dyDescent="0.2">
      <c r="A4" s="20" t="s">
        <v>14</v>
      </c>
      <c r="B4" s="21" t="s">
        <v>84</v>
      </c>
      <c r="C4" s="22" t="s">
        <v>85</v>
      </c>
      <c r="D4" s="22" t="s">
        <v>8</v>
      </c>
      <c r="E4" s="31" t="s">
        <v>86</v>
      </c>
      <c r="F4" s="31" t="s">
        <v>9</v>
      </c>
      <c r="G4" s="31" t="s">
        <v>30</v>
      </c>
    </row>
    <row r="5" spans="1:7" ht="75" x14ac:dyDescent="0.2">
      <c r="A5" s="20" t="s">
        <v>15</v>
      </c>
      <c r="B5" s="21" t="s">
        <v>94</v>
      </c>
      <c r="C5" s="22" t="s">
        <v>85</v>
      </c>
      <c r="D5" s="22" t="s">
        <v>8</v>
      </c>
      <c r="E5" s="32"/>
      <c r="F5" s="32"/>
      <c r="G5" s="32"/>
    </row>
    <row r="6" spans="1:7" ht="52.5" customHeight="1" x14ac:dyDescent="0.2">
      <c r="A6" s="20" t="s">
        <v>16</v>
      </c>
      <c r="B6" s="21" t="s">
        <v>17</v>
      </c>
      <c r="C6" s="22" t="s">
        <v>85</v>
      </c>
      <c r="D6" s="22" t="s">
        <v>8</v>
      </c>
      <c r="E6" s="33"/>
      <c r="F6" s="33"/>
      <c r="G6" s="33"/>
    </row>
  </sheetData>
  <mergeCells count="4">
    <mergeCell ref="E4:E6"/>
    <mergeCell ref="G4:G6"/>
    <mergeCell ref="A1:G1"/>
    <mergeCell ref="F4:F6"/>
  </mergeCells>
  <phoneticPr fontId="3" type="noConversion"/>
  <printOptions horizontalCentered="1"/>
  <pageMargins left="0.74803149606299213" right="0.74803149606299213" top="1.6535433070866143" bottom="0.98425196850393704" header="0.94488188976377963" footer="0.51181102362204722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1DCD3E13DCE00499028174F263B9301" ma:contentTypeVersion="4" ma:contentTypeDescription="צור מסמך חדש." ma:contentTypeScope="" ma:versionID="eebfd943ae08c6da724defa1082eb48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F095B35-5ED8-4435-9A6F-33D4743A6B39}"/>
</file>

<file path=customXml/itemProps2.xml><?xml version="1.0" encoding="utf-8"?>
<ds:datastoreItem xmlns:ds="http://schemas.openxmlformats.org/officeDocument/2006/customXml" ds:itemID="{109B0D87-CC31-4350-98E9-C05DF46DB684}"/>
</file>

<file path=customXml/itemProps3.xml><?xml version="1.0" encoding="utf-8"?>
<ds:datastoreItem xmlns:ds="http://schemas.openxmlformats.org/officeDocument/2006/customXml" ds:itemID="{6974539A-FDB7-4CD4-BC11-D66C2E2702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2</vt:i4>
      </vt:variant>
    </vt:vector>
  </HeadingPairs>
  <TitlesOfParts>
    <vt:vector size="4" baseType="lpstr">
      <vt:lpstr>לוח ה-נ-7 </vt:lpstr>
      <vt:lpstr>הסברים</vt:lpstr>
      <vt:lpstr>הסברים!WPrint_Area_W</vt:lpstr>
      <vt:lpstr>'לוח ה-נ-7 '!WPrint_Area_W</vt:lpstr>
    </vt:vector>
  </TitlesOfParts>
  <Company>Bank of Israel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z30d</dc:creator>
  <cp:lastModifiedBy>רמסיס גרא</cp:lastModifiedBy>
  <cp:lastPrinted>2013-09-23T07:40:19Z</cp:lastPrinted>
  <dcterms:created xsi:type="dcterms:W3CDTF">2006-02-19T12:03:58Z</dcterms:created>
  <dcterms:modified xsi:type="dcterms:W3CDTF">2020-05-12T14:13:11Z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0x01010061DCD3E13DCE00499028174F263B9301</vt:lpwstr>
  </property>
</Properties>
</file>