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חוברת_עבודה_זו" defaultThemeVersion="124226"/>
  <bookViews>
    <workbookView xWindow="90" yWindow="1395" windowWidth="15165" windowHeight="7710" activeTab="6"/>
  </bookViews>
  <sheets>
    <sheet name="data3" sheetId="7" r:id="rId1"/>
    <sheet name="תרשים 3" sheetId="4" r:id="rId2"/>
    <sheet name="data2" sheetId="6" r:id="rId3"/>
    <sheet name="תרשים2" sheetId="5" r:id="rId4"/>
    <sheet name="data1" sheetId="3" r:id="rId5"/>
    <sheet name="תרשים1" sheetId="2" r:id="rId6"/>
    <sheet name="אינדיקטורים" sheetId="10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H29" i="10" l="1"/>
  <c r="G29" i="10"/>
  <c r="F29" i="10"/>
  <c r="E29" i="10"/>
  <c r="D29" i="10"/>
  <c r="C29" i="10"/>
  <c r="B29" i="10"/>
  <c r="H28" i="10"/>
  <c r="G28" i="10"/>
  <c r="F28" i="10"/>
  <c r="E28" i="10"/>
  <c r="D28" i="10"/>
  <c r="C28" i="10"/>
  <c r="B28" i="10"/>
  <c r="H27" i="10"/>
  <c r="G27" i="10"/>
  <c r="F27" i="10"/>
  <c r="E27" i="10"/>
  <c r="D27" i="10"/>
  <c r="C27" i="10"/>
  <c r="B27" i="10"/>
  <c r="K26" i="10"/>
  <c r="K24" i="10"/>
  <c r="J26" i="10"/>
  <c r="I26" i="10"/>
  <c r="H26" i="10"/>
  <c r="G26" i="10"/>
  <c r="F26" i="10"/>
  <c r="F24" i="10"/>
  <c r="E26" i="10"/>
  <c r="D26" i="10"/>
  <c r="C26" i="10"/>
  <c r="C24" i="10"/>
  <c r="B26" i="10"/>
  <c r="K25" i="10"/>
  <c r="J25" i="10"/>
  <c r="I25" i="10"/>
  <c r="H25" i="10"/>
  <c r="G25" i="10"/>
  <c r="F25" i="10"/>
  <c r="E25" i="10"/>
  <c r="E24" i="10"/>
  <c r="D25" i="10"/>
  <c r="D24" i="10"/>
  <c r="C25" i="10"/>
  <c r="B25" i="10"/>
  <c r="I24" i="10"/>
  <c r="H24" i="10"/>
  <c r="K23" i="10"/>
  <c r="J23" i="10"/>
  <c r="I23" i="10"/>
  <c r="H23" i="10"/>
  <c r="G23" i="10"/>
  <c r="F23" i="10"/>
  <c r="E23" i="10"/>
  <c r="D23" i="10"/>
  <c r="C23" i="10"/>
  <c r="B23" i="10"/>
  <c r="H22" i="10"/>
  <c r="G22" i="10"/>
  <c r="F22" i="10"/>
  <c r="E22" i="10"/>
  <c r="D22" i="10"/>
  <c r="C22" i="10"/>
  <c r="B22" i="10"/>
  <c r="H20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K18" i="10"/>
  <c r="J18" i="10"/>
  <c r="I18" i="10"/>
  <c r="H18" i="10"/>
  <c r="G18" i="10"/>
  <c r="F18" i="10"/>
  <c r="E18" i="10"/>
  <c r="D18" i="10"/>
  <c r="C18" i="10"/>
  <c r="B18" i="10"/>
  <c r="K17" i="10"/>
  <c r="J17" i="10"/>
  <c r="I17" i="10"/>
  <c r="H17" i="10"/>
  <c r="G17" i="10"/>
  <c r="F17" i="10"/>
  <c r="E17" i="10"/>
  <c r="D17" i="10"/>
  <c r="C17" i="10"/>
  <c r="B17" i="10"/>
  <c r="K16" i="10"/>
  <c r="K15" i="10"/>
  <c r="J16" i="10"/>
  <c r="I16" i="10"/>
  <c r="H16" i="10"/>
  <c r="G16" i="10"/>
  <c r="F16" i="10"/>
  <c r="E16" i="10"/>
  <c r="D16" i="10"/>
  <c r="C16" i="10"/>
  <c r="C15" i="10"/>
  <c r="B16" i="10"/>
  <c r="K14" i="10"/>
  <c r="J14" i="10"/>
  <c r="I14" i="10"/>
  <c r="H14" i="10"/>
  <c r="G14" i="10"/>
  <c r="F14" i="10"/>
  <c r="E14" i="10"/>
  <c r="D14" i="10"/>
  <c r="C14" i="10"/>
  <c r="B14" i="10"/>
  <c r="K13" i="10"/>
  <c r="J13" i="10"/>
  <c r="I13" i="10"/>
  <c r="H13" i="10"/>
  <c r="G13" i="10"/>
  <c r="F13" i="10"/>
  <c r="E13" i="10"/>
  <c r="D13" i="10"/>
  <c r="C13" i="10"/>
  <c r="B13" i="10"/>
  <c r="K12" i="10"/>
  <c r="J12" i="10"/>
  <c r="I12" i="10"/>
  <c r="H12" i="10"/>
  <c r="G12" i="10"/>
  <c r="F12" i="10"/>
  <c r="F11" i="10"/>
  <c r="E12" i="10"/>
  <c r="D12" i="10"/>
  <c r="C12" i="10"/>
  <c r="B12" i="10"/>
  <c r="B11" i="10"/>
  <c r="K9" i="10"/>
  <c r="J9" i="10"/>
  <c r="I9" i="10"/>
  <c r="H9" i="10"/>
  <c r="G9" i="10"/>
  <c r="F9" i="10"/>
  <c r="E9" i="10"/>
  <c r="D9" i="10"/>
  <c r="C9" i="10"/>
  <c r="B9" i="10"/>
  <c r="H8" i="10"/>
  <c r="G8" i="10"/>
  <c r="F8" i="10"/>
  <c r="E8" i="10"/>
  <c r="D8" i="10"/>
  <c r="C8" i="10"/>
  <c r="B8" i="10"/>
  <c r="G11" i="10"/>
  <c r="I15" i="10"/>
  <c r="E11" i="10"/>
  <c r="E10" i="10"/>
  <c r="E6" i="10"/>
  <c r="I11" i="10"/>
  <c r="F15" i="10"/>
  <c r="F10" i="10"/>
  <c r="F6" i="10"/>
  <c r="K11" i="10"/>
  <c r="K10" i="10"/>
  <c r="G15" i="10"/>
  <c r="B24" i="10"/>
  <c r="J24" i="10"/>
  <c r="J11" i="10"/>
  <c r="D11" i="10"/>
  <c r="H11" i="10"/>
  <c r="D15" i="10"/>
  <c r="B15" i="10"/>
  <c r="B10" i="10"/>
  <c r="B6" i="10"/>
  <c r="J15" i="10"/>
  <c r="H15" i="10"/>
  <c r="G24" i="10"/>
  <c r="C11" i="10"/>
  <c r="C10" i="10"/>
  <c r="C6" i="10"/>
  <c r="E15" i="10"/>
  <c r="G10" i="10"/>
  <c r="G6" i="10"/>
  <c r="I10" i="10"/>
  <c r="J10" i="10"/>
  <c r="H10" i="10"/>
  <c r="H6" i="10"/>
  <c r="D10" i="10"/>
  <c r="D6" i="10"/>
</calcChain>
</file>

<file path=xl/sharedStrings.xml><?xml version="1.0" encoding="utf-8"?>
<sst xmlns="http://schemas.openxmlformats.org/spreadsheetml/2006/main" count="48" uniqueCount="43">
  <si>
    <t>לפי סוגי השקעה</t>
  </si>
  <si>
    <t>השקעות פיננסיות בני"ע סחירים</t>
  </si>
  <si>
    <t>מזה: בבורסה בת"א</t>
  </si>
  <si>
    <t xml:space="preserve">        במניות</t>
  </si>
  <si>
    <t xml:space="preserve">        באג"ח ממשלתיות ובמק"ם</t>
  </si>
  <si>
    <t xml:space="preserve">        באג"ח פרטיות</t>
  </si>
  <si>
    <t>מזה: בחו"ל</t>
  </si>
  <si>
    <t xml:space="preserve">        באג"ח ממשלתיות</t>
  </si>
  <si>
    <t>השקעות אחרות בישראל</t>
  </si>
  <si>
    <t>השקעות ישירות בחו"ל</t>
  </si>
  <si>
    <t>במניות</t>
  </si>
  <si>
    <t>באג"ח</t>
  </si>
  <si>
    <t>השקעות אחרות בחו"ל</t>
  </si>
  <si>
    <t>נכסי רזרבה</t>
  </si>
  <si>
    <t>מכשירים נגזרים</t>
  </si>
  <si>
    <t>השקעות ישירות</t>
  </si>
  <si>
    <t>השקעות פיננסיות</t>
  </si>
  <si>
    <t>אג"ח ממשלתיות</t>
  </si>
  <si>
    <t>מק"מ</t>
  </si>
  <si>
    <t>מניות</t>
  </si>
  <si>
    <t>מגזר עסקי</t>
  </si>
  <si>
    <t>משקיעים מוסדיים</t>
  </si>
  <si>
    <t>משקי בית</t>
  </si>
  <si>
    <t>השקעות ישירות בישראל</t>
  </si>
  <si>
    <t xml:space="preserve">2. ברמה החודשית בסעיף זה כלולים רק ההשקעות הישירות המדווחות ע"י מערכת הבנקאות המקומית; </t>
  </si>
  <si>
    <t>1. הנתונים החודשיים כוללים את הנתונים המדווחים ע"י מערכת הבנקאות בלבד בעוד שהנתונים הרבעוניים כוללים גם דיווחים ממקורות אחרים. לפיכך, הנתון הרבעוני אינו דומה לסיכום הנתונים החודשיים.</t>
  </si>
  <si>
    <t>1. השקעות תושבי חוץ בישראל</t>
  </si>
  <si>
    <t>2. השקעות תושבי ישראל בחו"ל</t>
  </si>
  <si>
    <t>2013</t>
  </si>
  <si>
    <t>2014</t>
  </si>
  <si>
    <t>2015</t>
  </si>
  <si>
    <t>Q2 2015</t>
  </si>
  <si>
    <t>Q3 2015</t>
  </si>
  <si>
    <t>Q4 2015</t>
  </si>
  <si>
    <t>Q1 2016</t>
  </si>
  <si>
    <t>2016/03</t>
  </si>
  <si>
    <t>2016/04</t>
  </si>
  <si>
    <t>2016/05</t>
  </si>
  <si>
    <t>השקעות תושבי חוץ בישראל והשקעות תושבי ישראל בחו"ל (תנועות נטו, מיליוני דולרים)</t>
  </si>
  <si>
    <t>השקעות תושבי חוץ בישראל במניות, מק"ם ואג"ח ממשלתי (תנועות נטו במיליוני דולרים)</t>
  </si>
  <si>
    <t>השקעות פיננסיות וישירות של תושבי ישראל בחו"ל (תנועות נטו במיליוני דולרים)</t>
  </si>
  <si>
    <t>השקעות פיננסיות של הסקטור הפרטי הלא בנקאי בחו"ל (תנועות נטו במיליוני דולרים)</t>
  </si>
  <si>
    <r>
      <t xml:space="preserve">מזה: באמצעות הבנקים בישראל </t>
    </r>
    <r>
      <rPr>
        <vertAlign val="superscript"/>
        <sz val="14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</si>
</sst>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31" x14ac:knownFonts="1">
    <font>
      <sz val="10"/>
      <name val="Arial"/>
      <charset val="177"/>
    </font>
    <font>
      <b/>
      <sz val="12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  <font>
      <sz val="10"/>
      <color indexed="8"/>
      <name val="Tahoma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vertAlign val="superscript"/>
      <sz val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20" borderId="1" applyNumberFormat="0" applyAlignment="0" applyProtection="0"/>
    <xf numFmtId="0" fontId="21" fillId="21" borderId="2" applyNumberFormat="0" applyAlignment="0" applyProtection="0"/>
    <xf numFmtId="0" fontId="1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9" fillId="7" borderId="1" applyNumberFormat="0" applyAlignment="0" applyProtection="0"/>
    <xf numFmtId="0" fontId="22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26" fillId="0" borderId="0" applyNumberFormat="0" applyFill="0" applyBorder="0" applyAlignment="0" applyProtection="0"/>
    <xf numFmtId="0" fontId="23" fillId="23" borderId="7" applyNumberFormat="0" applyFont="0" applyAlignment="0" applyProtection="0"/>
    <xf numFmtId="0" fontId="18" fillId="20" borderId="8" applyNumberFormat="0" applyAlignment="0" applyProtection="0"/>
    <xf numFmtId="0" fontId="1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1" fontId="0" fillId="0" borderId="0" xfId="0" applyNumberFormat="1"/>
    <xf numFmtId="0" fontId="4" fillId="0" borderId="0" xfId="40"/>
    <xf numFmtId="0" fontId="24" fillId="0" borderId="0" xfId="0" applyFont="1"/>
    <xf numFmtId="0" fontId="26" fillId="0" borderId="0" xfId="41"/>
    <xf numFmtId="0" fontId="26" fillId="0" borderId="0" xfId="41" applyFill="1" applyAlignment="1">
      <alignment horizontal="right"/>
    </xf>
    <xf numFmtId="0" fontId="26" fillId="0" borderId="0" xfId="41" applyAlignment="1">
      <alignment horizontal="right"/>
    </xf>
    <xf numFmtId="0" fontId="26" fillId="0" borderId="0" xfId="41" applyAlignment="1">
      <alignment horizontal="center"/>
    </xf>
    <xf numFmtId="3" fontId="26" fillId="0" borderId="0" xfId="41" applyNumberFormat="1" applyAlignment="1">
      <alignment horizontal="center"/>
    </xf>
    <xf numFmtId="3" fontId="26" fillId="0" borderId="0" xfId="41" applyNumberFormat="1"/>
    <xf numFmtId="0" fontId="26" fillId="0" borderId="0" xfId="41" applyAlignment="1">
      <alignment horizontal="centerContinuous"/>
    </xf>
    <xf numFmtId="0" fontId="26" fillId="0" borderId="0" xfId="41" applyFont="1" applyAlignment="1">
      <alignment horizontal="right"/>
    </xf>
    <xf numFmtId="0" fontId="26" fillId="0" borderId="10" xfId="41" applyBorder="1"/>
    <xf numFmtId="0" fontId="26" fillId="0" borderId="10" xfId="41" applyBorder="1" applyAlignment="1">
      <alignment horizontal="right"/>
    </xf>
    <xf numFmtId="0" fontId="26" fillId="0" borderId="10" xfId="41" applyBorder="1" applyAlignment="1">
      <alignment horizontal="center"/>
    </xf>
    <xf numFmtId="0" fontId="3" fillId="0" borderId="0" xfId="41" applyFont="1"/>
    <xf numFmtId="3" fontId="3" fillId="0" borderId="0" xfId="41" applyNumberFormat="1" applyFont="1"/>
    <xf numFmtId="0" fontId="2" fillId="0" borderId="0" xfId="41" applyFont="1"/>
    <xf numFmtId="0" fontId="4" fillId="0" borderId="0" xfId="41" applyFont="1"/>
    <xf numFmtId="3" fontId="4" fillId="0" borderId="0" xfId="41" applyNumberFormat="1" applyFont="1"/>
    <xf numFmtId="3" fontId="26" fillId="0" borderId="0" xfId="41" applyNumberForma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5" fillId="0" borderId="0" xfId="41" applyFont="1"/>
    <xf numFmtId="3" fontId="25" fillId="0" borderId="0" xfId="41" applyNumberFormat="1" applyFont="1" applyAlignment="1">
      <alignment horizontal="right"/>
    </xf>
    <xf numFmtId="3" fontId="25" fillId="0" borderId="0" xfId="41" applyNumberFormat="1" applyFont="1" applyAlignment="1">
      <alignment horizontal="center"/>
    </xf>
    <xf numFmtId="0" fontId="25" fillId="0" borderId="0" xfId="41" applyFont="1" applyAlignment="1">
      <alignment horizontal="center"/>
    </xf>
    <xf numFmtId="3" fontId="25" fillId="0" borderId="0" xfId="41" applyNumberFormat="1" applyFont="1"/>
    <xf numFmtId="0" fontId="0" fillId="0" borderId="0" xfId="0" applyBorder="1" applyAlignment="1">
      <alignment wrapText="1"/>
    </xf>
    <xf numFmtId="3" fontId="4" fillId="0" borderId="0" xfId="41" applyNumberFormat="1" applyFont="1" applyBorder="1"/>
    <xf numFmtId="0" fontId="4" fillId="0" borderId="0" xfId="0" applyFont="1"/>
    <xf numFmtId="164" fontId="1" fillId="0" borderId="0" xfId="0" applyNumberFormat="1" applyFont="1"/>
    <xf numFmtId="1" fontId="24" fillId="0" borderId="0" xfId="0" applyNumberFormat="1" applyFont="1"/>
    <xf numFmtId="1" fontId="24" fillId="0" borderId="0" xfId="0" applyNumberFormat="1" applyFont="1" applyFill="1"/>
    <xf numFmtId="0" fontId="1" fillId="24" borderId="11" xfId="0" applyFont="1" applyFill="1" applyBorder="1" applyAlignment="1">
      <alignment wrapText="1"/>
    </xf>
    <xf numFmtId="0" fontId="28" fillId="0" borderId="12" xfId="41" applyFont="1" applyBorder="1" applyAlignment="1">
      <alignment horizontal="right"/>
    </xf>
    <xf numFmtId="0" fontId="28" fillId="0" borderId="13" xfId="41" applyFont="1" applyBorder="1" applyAlignment="1">
      <alignment horizontal="right"/>
    </xf>
    <xf numFmtId="17" fontId="28" fillId="0" borderId="12" xfId="41" applyNumberFormat="1" applyFont="1" applyBorder="1" applyAlignment="1">
      <alignment horizontal="center"/>
    </xf>
    <xf numFmtId="0" fontId="27" fillId="0" borderId="0" xfId="41" applyFont="1" applyFill="1" applyAlignment="1">
      <alignment horizontal="right" readingOrder="2"/>
    </xf>
    <xf numFmtId="3" fontId="29" fillId="0" borderId="0" xfId="41" applyNumberFormat="1" applyFont="1" applyAlignment="1">
      <alignment horizontal="right"/>
    </xf>
    <xf numFmtId="3" fontId="29" fillId="0" borderId="14" xfId="41" applyNumberFormat="1" applyFont="1" applyBorder="1" applyAlignment="1">
      <alignment horizontal="right"/>
    </xf>
    <xf numFmtId="0" fontId="29" fillId="0" borderId="0" xfId="41" applyFont="1" applyAlignment="1">
      <alignment horizontal="center"/>
    </xf>
    <xf numFmtId="0" fontId="27" fillId="0" borderId="0" xfId="41" applyFont="1" applyFill="1"/>
    <xf numFmtId="3" fontId="27" fillId="0" borderId="0" xfId="41" applyNumberFormat="1" applyFont="1" applyAlignment="1">
      <alignment horizontal="right"/>
    </xf>
    <xf numFmtId="3" fontId="27" fillId="0" borderId="14" xfId="41" applyNumberFormat="1" applyFont="1" applyBorder="1" applyAlignment="1">
      <alignment horizontal="right"/>
    </xf>
    <xf numFmtId="0" fontId="27" fillId="0" borderId="0" xfId="41" applyFont="1" applyAlignment="1">
      <alignment horizontal="center"/>
    </xf>
    <xf numFmtId="0" fontId="27" fillId="0" borderId="0" xfId="41" applyFont="1" applyBorder="1" applyAlignment="1">
      <alignment horizontal="right"/>
    </xf>
    <xf numFmtId="0" fontId="28" fillId="0" borderId="0" xfId="41" applyFont="1"/>
    <xf numFmtId="1" fontId="28" fillId="0" borderId="0" xfId="41" applyNumberFormat="1" applyFont="1" applyAlignment="1">
      <alignment horizontal="center"/>
    </xf>
    <xf numFmtId="0" fontId="28" fillId="0" borderId="0" xfId="41" applyFont="1" applyBorder="1" applyAlignment="1">
      <alignment horizontal="right"/>
    </xf>
    <xf numFmtId="3" fontId="28" fillId="0" borderId="0" xfId="41" applyNumberFormat="1" applyFont="1" applyAlignment="1">
      <alignment horizontal="right"/>
    </xf>
    <xf numFmtId="3" fontId="28" fillId="0" borderId="14" xfId="41" applyNumberFormat="1" applyFont="1" applyBorder="1" applyAlignment="1">
      <alignment horizontal="right"/>
    </xf>
    <xf numFmtId="3" fontId="28" fillId="0" borderId="0" xfId="41" applyNumberFormat="1" applyFont="1" applyAlignment="1">
      <alignment horizontal="center"/>
    </xf>
    <xf numFmtId="3" fontId="27" fillId="0" borderId="0" xfId="41" applyNumberFormat="1" applyFont="1" applyAlignment="1">
      <alignment horizontal="center"/>
    </xf>
    <xf numFmtId="3" fontId="28" fillId="0" borderId="0" xfId="41" applyNumberFormat="1" applyFont="1"/>
    <xf numFmtId="3" fontId="28" fillId="0" borderId="14" xfId="41" applyNumberFormat="1" applyFont="1" applyBorder="1"/>
    <xf numFmtId="3" fontId="28" fillId="0" borderId="0" xfId="41" applyNumberFormat="1" applyFont="1" applyFill="1" applyAlignment="1">
      <alignment horizontal="center"/>
    </xf>
    <xf numFmtId="0" fontId="28" fillId="0" borderId="0" xfId="41" applyFont="1" applyAlignment="1">
      <alignment horizontal="center"/>
    </xf>
    <xf numFmtId="3" fontId="29" fillId="0" borderId="0" xfId="41" applyNumberFormat="1" applyFont="1" applyAlignment="1">
      <alignment horizontal="center"/>
    </xf>
    <xf numFmtId="3" fontId="28" fillId="0" borderId="0" xfId="40" applyNumberFormat="1" applyFont="1" applyAlignment="1">
      <alignment horizontal="right"/>
    </xf>
    <xf numFmtId="3" fontId="28" fillId="0" borderId="14" xfId="40" applyNumberFormat="1" applyFont="1" applyBorder="1" applyAlignment="1">
      <alignment horizontal="right"/>
    </xf>
    <xf numFmtId="3" fontId="28" fillId="0" borderId="0" xfId="40" applyNumberFormat="1" applyFont="1" applyAlignment="1">
      <alignment horizontal="center"/>
    </xf>
    <xf numFmtId="0" fontId="27" fillId="0" borderId="0" xfId="0" applyFont="1" applyBorder="1" applyAlignment="1">
      <alignment horizontal="right"/>
    </xf>
    <xf numFmtId="3" fontId="27" fillId="0" borderId="0" xfId="41" applyNumberFormat="1" applyFont="1"/>
    <xf numFmtId="3" fontId="27" fillId="0" borderId="14" xfId="41" applyNumberFormat="1" applyFont="1" applyBorder="1"/>
    <xf numFmtId="0" fontId="27" fillId="0" borderId="0" xfId="41" applyFont="1"/>
    <xf numFmtId="3" fontId="27" fillId="0" borderId="15" xfId="41" applyNumberFormat="1" applyFont="1" applyBorder="1"/>
    <xf numFmtId="0" fontId="28" fillId="0" borderId="16" xfId="39" applyFont="1" applyBorder="1" applyAlignment="1">
      <alignment horizontal="right" wrapText="1" readingOrder="2"/>
    </xf>
    <xf numFmtId="0" fontId="28" fillId="0" borderId="16" xfId="39" applyFont="1" applyBorder="1" applyAlignment="1">
      <alignment wrapText="1"/>
    </xf>
    <xf numFmtId="0" fontId="28" fillId="0" borderId="0" xfId="40" applyFont="1" applyFill="1" applyBorder="1" applyAlignment="1">
      <alignment horizontal="right" readingOrder="2"/>
    </xf>
    <xf numFmtId="0" fontId="28" fillId="0" borderId="0" xfId="40" applyFont="1"/>
    <xf numFmtId="0" fontId="28" fillId="0" borderId="0" xfId="41" applyFont="1" applyAlignment="1">
      <alignment horizontal="right"/>
    </xf>
    <xf numFmtId="0" fontId="27" fillId="0" borderId="10" xfId="41" applyFont="1" applyBorder="1" applyAlignment="1">
      <alignment wrapText="1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rmal 3" xfId="38"/>
    <cellStyle name="Normal_IIP" xfId="39"/>
    <cellStyle name="Normal_אינדיקטורים לחשבון הפיננסי אוקטובר 2008" xfId="40"/>
    <cellStyle name="Normal_עותק של חשבון פיננסי - ספטמבר לוח עבודה שלי " xfId="41"/>
    <cellStyle name="Note" xfId="42"/>
    <cellStyle name="Output" xfId="43"/>
    <cellStyle name="Title" xfId="44"/>
    <cellStyle name="Total" xfId="45"/>
    <cellStyle name="Warning Text" xfId="46"/>
  </cellStyles>
  <dxfs count="37"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font>
        <strike val="0"/>
        <outline val="0"/>
        <shadow val="0"/>
        <sz val="14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4"/>
        <color auto="1"/>
        <name val="Arial"/>
        <scheme val="none"/>
      </font>
      <numFmt numFmtId="22" formatCode="mmm\-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m/yyyy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m/yyyy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m/yyyy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פיננסיות של הסקטור הפרטי הלא בנקאי בחו"ל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מיליוני דולרים, השקעות (+)</a:t>
            </a:r>
            <a:endParaRPr lang="he-IL" sz="1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 sz="1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729200652528548"/>
          <c:w val="0.92008879023307433"/>
          <c:h val="0.610114192495921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data3!$B$2</c:f>
              <c:strCache>
                <c:ptCount val="1"/>
                <c:pt idx="0">
                  <c:v>מגזר עסקי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9966" mc:Ignorable="a14" a14:legacySpreadsheetColorIndex="57"/>
                </a:gs>
                <a:gs pos="100000">
                  <a:srgbClr xmlns:mc="http://schemas.openxmlformats.org/markup-compatibility/2006" xmlns:a14="http://schemas.microsoft.com/office/drawing/2010/main" val="18472F" mc:Ignorable="a14" a14:legacySpreadsheetColorIndex="57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data3!$A$3:$A$15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data3!$B$3:$B$15</c:f>
              <c:numCache>
                <c:formatCode>0</c:formatCode>
                <c:ptCount val="13"/>
                <c:pt idx="0">
                  <c:v>-538.72</c:v>
                </c:pt>
                <c:pt idx="1">
                  <c:v>216.15300000000002</c:v>
                </c:pt>
                <c:pt idx="2">
                  <c:v>-87.766999999999996</c:v>
                </c:pt>
                <c:pt idx="3">
                  <c:v>-68.847999999999999</c:v>
                </c:pt>
                <c:pt idx="4">
                  <c:v>-275.51599999999996</c:v>
                </c:pt>
                <c:pt idx="5">
                  <c:v>-117.928</c:v>
                </c:pt>
                <c:pt idx="6">
                  <c:v>12.763000000000002</c:v>
                </c:pt>
                <c:pt idx="7">
                  <c:v>-204.90099999999998</c:v>
                </c:pt>
                <c:pt idx="8">
                  <c:v>115.77099999999999</c:v>
                </c:pt>
                <c:pt idx="9">
                  <c:v>-98.550999999999988</c:v>
                </c:pt>
                <c:pt idx="10">
                  <c:v>-208.25700000000001</c:v>
                </c:pt>
                <c:pt idx="11">
                  <c:v>89.281999999999996</c:v>
                </c:pt>
                <c:pt idx="12">
                  <c:v>139.80099999999999</c:v>
                </c:pt>
              </c:numCache>
            </c:numRef>
          </c:val>
        </c:ser>
        <c:ser>
          <c:idx val="2"/>
          <c:order val="1"/>
          <c:tx>
            <c:strRef>
              <c:f>data3!$C$2</c:f>
              <c:strCache>
                <c:ptCount val="1"/>
                <c:pt idx="0">
                  <c:v>משקיעים מוסדיים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39"/>
                </a:gs>
                <a:gs pos="100000">
                  <a:srgbClr xmlns:mc="http://schemas.openxmlformats.org/markup-compatibility/2006" xmlns:a14="http://schemas.microsoft.com/office/drawing/2010/main" val="000076" mc:Ignorable="a14" a14:legacySpreadsheetColorIndex="3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data3!$A$3:$A$15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data3!$C$3:$C$15</c:f>
              <c:numCache>
                <c:formatCode>0</c:formatCode>
                <c:ptCount val="13"/>
                <c:pt idx="0">
                  <c:v>1017.941</c:v>
                </c:pt>
                <c:pt idx="1">
                  <c:v>473.34399999999999</c:v>
                </c:pt>
                <c:pt idx="2">
                  <c:v>590.98099999999999</c:v>
                </c:pt>
                <c:pt idx="3">
                  <c:v>643.73400000000004</c:v>
                </c:pt>
                <c:pt idx="4">
                  <c:v>-374.089</c:v>
                </c:pt>
                <c:pt idx="5">
                  <c:v>-697.57799999999997</c:v>
                </c:pt>
                <c:pt idx="6">
                  <c:v>540.76900000000001</c:v>
                </c:pt>
                <c:pt idx="7">
                  <c:v>-601.48599999999999</c:v>
                </c:pt>
                <c:pt idx="8">
                  <c:v>1642.2640000000001</c:v>
                </c:pt>
                <c:pt idx="9">
                  <c:v>-872.08600000000001</c:v>
                </c:pt>
                <c:pt idx="10">
                  <c:v>-418.82200000000006</c:v>
                </c:pt>
                <c:pt idx="11">
                  <c:v>196.92100000000002</c:v>
                </c:pt>
                <c:pt idx="12">
                  <c:v>-904.91200000000003</c:v>
                </c:pt>
              </c:numCache>
            </c:numRef>
          </c:val>
        </c:ser>
        <c:ser>
          <c:idx val="3"/>
          <c:order val="2"/>
          <c:tx>
            <c:strRef>
              <c:f>data3!$D$2</c:f>
              <c:strCache>
                <c:ptCount val="1"/>
                <c:pt idx="0">
                  <c:v>משקי בית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0000" mc:Ignorable="a14" a14:legacySpreadsheetColorIndex="10"/>
                </a:gs>
                <a:gs pos="100000">
                  <a:srgbClr xmlns:mc="http://schemas.openxmlformats.org/markup-compatibility/2006" xmlns:a14="http://schemas.microsoft.com/office/drawing/2010/main" val="760000" mc:Ignorable="a14" a14:legacySpreadsheetColorIndex="1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data3!$A$3:$A$15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data3!$D$3:$D$15</c:f>
              <c:numCache>
                <c:formatCode>0</c:formatCode>
                <c:ptCount val="13"/>
                <c:pt idx="0">
                  <c:v>333.49900000000002</c:v>
                </c:pt>
                <c:pt idx="1">
                  <c:v>-20.853000000000002</c:v>
                </c:pt>
                <c:pt idx="2">
                  <c:v>211.565</c:v>
                </c:pt>
                <c:pt idx="3">
                  <c:v>-211.358</c:v>
                </c:pt>
                <c:pt idx="4">
                  <c:v>-167.23699999999999</c:v>
                </c:pt>
                <c:pt idx="5">
                  <c:v>-70.186000000000007</c:v>
                </c:pt>
                <c:pt idx="6">
                  <c:v>292.529</c:v>
                </c:pt>
                <c:pt idx="7">
                  <c:v>-452.15200000000004</c:v>
                </c:pt>
                <c:pt idx="8">
                  <c:v>-167.352</c:v>
                </c:pt>
                <c:pt idx="9">
                  <c:v>5.5420000000000016</c:v>
                </c:pt>
                <c:pt idx="10">
                  <c:v>249.28399999999999</c:v>
                </c:pt>
                <c:pt idx="11">
                  <c:v>61.355000000000004</c:v>
                </c:pt>
                <c:pt idx="12">
                  <c:v>-94.88300000000001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123862400"/>
        <c:axId val="124966400"/>
      </c:barChart>
      <c:catAx>
        <c:axId val="12386240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4966400"/>
        <c:crosses val="autoZero"/>
        <c:auto val="0"/>
        <c:lblAlgn val="ctr"/>
        <c:lblOffset val="600"/>
        <c:tickLblSkip val="1"/>
        <c:tickMarkSkip val="1"/>
        <c:noMultiLvlLbl val="0"/>
      </c:catAx>
      <c:valAx>
        <c:axId val="124966400"/>
        <c:scaling>
          <c:orientation val="minMax"/>
          <c:max val="1700"/>
          <c:min val="-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23862400"/>
        <c:crosses val="autoZero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תושבי ישראל בחו"ל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מיליוני דולרים, השקעות (+)</a:t>
            </a:r>
            <a:endParaRPr lang="he-IL" sz="2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 sz="2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349334781428181E-2"/>
          <c:y val="0.13955820002137742"/>
          <c:w val="0.90934346999728477"/>
          <c:h val="0.66664623935582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data2!$B$2</c:f>
              <c:strCache>
                <c:ptCount val="1"/>
                <c:pt idx="0">
                  <c:v>השקעות ישירות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data2!$A$3:$A$15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data2!$B$3:$B$15</c:f>
              <c:numCache>
                <c:formatCode>0</c:formatCode>
                <c:ptCount val="13"/>
                <c:pt idx="0">
                  <c:v>-14.156000000000001</c:v>
                </c:pt>
                <c:pt idx="1">
                  <c:v>13</c:v>
                </c:pt>
                <c:pt idx="2">
                  <c:v>48.124000000000002</c:v>
                </c:pt>
                <c:pt idx="3">
                  <c:v>-21.318999999999999</c:v>
                </c:pt>
                <c:pt idx="4">
                  <c:v>-9.2590000000000003</c:v>
                </c:pt>
                <c:pt idx="5">
                  <c:v>-88.173000000000002</c:v>
                </c:pt>
                <c:pt idx="6">
                  <c:v>-39.889000000000003</c:v>
                </c:pt>
                <c:pt idx="7">
                  <c:v>-1080.174</c:v>
                </c:pt>
                <c:pt idx="8">
                  <c:v>-7.7559999999999985</c:v>
                </c:pt>
                <c:pt idx="9">
                  <c:v>-86.69</c:v>
                </c:pt>
                <c:pt idx="10">
                  <c:v>-111.14900000000002</c:v>
                </c:pt>
                <c:pt idx="11">
                  <c:v>-112.70299999999999</c:v>
                </c:pt>
                <c:pt idx="12">
                  <c:v>91.451000000000008</c:v>
                </c:pt>
              </c:numCache>
            </c:numRef>
          </c:val>
        </c:ser>
        <c:ser>
          <c:idx val="1"/>
          <c:order val="1"/>
          <c:tx>
            <c:strRef>
              <c:f>data2!$C$2</c:f>
              <c:strCache>
                <c:ptCount val="1"/>
                <c:pt idx="0">
                  <c:v>השקעות פיננסיות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25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data2!$A$3:$A$15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data2!$C$3:$C$15</c:f>
              <c:numCache>
                <c:formatCode>0</c:formatCode>
                <c:ptCount val="13"/>
                <c:pt idx="0">
                  <c:v>812.72</c:v>
                </c:pt>
                <c:pt idx="1">
                  <c:v>668.64400000000001</c:v>
                </c:pt>
                <c:pt idx="2">
                  <c:v>714.779</c:v>
                </c:pt>
                <c:pt idx="3">
                  <c:v>363.52800000000002</c:v>
                </c:pt>
                <c:pt idx="4">
                  <c:v>-816.84199999999998</c:v>
                </c:pt>
                <c:pt idx="5">
                  <c:v>-885.69200000000001</c:v>
                </c:pt>
                <c:pt idx="6">
                  <c:v>846.06099999999992</c:v>
                </c:pt>
                <c:pt idx="7">
                  <c:v>-1258.5389999999998</c:v>
                </c:pt>
                <c:pt idx="8">
                  <c:v>1590.6830000000002</c:v>
                </c:pt>
                <c:pt idx="9">
                  <c:v>-965.09500000000003</c:v>
                </c:pt>
                <c:pt idx="10">
                  <c:v>-377.79500000000007</c:v>
                </c:pt>
                <c:pt idx="11">
                  <c:v>347.55800000000005</c:v>
                </c:pt>
                <c:pt idx="12">
                  <c:v>-859.99399999999991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79584"/>
        <c:axId val="133685248"/>
      </c:barChart>
      <c:catAx>
        <c:axId val="1317795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368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685248"/>
        <c:scaling>
          <c:orientation val="minMax"/>
          <c:max val="1700"/>
          <c:min val="-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1779584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267455878360028"/>
          <c:y val="0.92279919478390982"/>
          <c:w val="0.24499571001900627"/>
          <c:h val="6.36261445826058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תושבי חוץ באג"ח ממשלתיות, מק"ם ובמניות בבורסה בת"א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מיליוני דולרים, השקעות (+)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49948293691834E-2"/>
          <c:y val="0.19152542372881357"/>
          <c:w val="0.92657704239917271"/>
          <c:h val="0.62203389830508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data1!$B$2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99FF" mc:Ignorable="a14" a14:legacySpreadsheetColorIndex="46"/>
                </a:gs>
                <a:gs pos="100000">
                  <a:srgbClr xmlns:mc="http://schemas.openxmlformats.org/markup-compatibility/2006" xmlns:a14="http://schemas.microsoft.com/office/drawing/2010/main" val="5E4776" mc:Ignorable="a14" a14:legacySpreadsheetColorIndex="46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data1!$A$3:$A$15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data1!$B$3:$B$15</c:f>
              <c:numCache>
                <c:formatCode>0</c:formatCode>
                <c:ptCount val="13"/>
                <c:pt idx="0">
                  <c:v>-353.82799999999997</c:v>
                </c:pt>
                <c:pt idx="1">
                  <c:v>55.058</c:v>
                </c:pt>
                <c:pt idx="2">
                  <c:v>-379.524</c:v>
                </c:pt>
                <c:pt idx="3">
                  <c:v>199.94900000000001</c:v>
                </c:pt>
                <c:pt idx="4">
                  <c:v>281.69499999999999</c:v>
                </c:pt>
                <c:pt idx="5">
                  <c:v>42.423999999999999</c:v>
                </c:pt>
                <c:pt idx="6">
                  <c:v>143.82</c:v>
                </c:pt>
                <c:pt idx="7">
                  <c:v>-33.604999999999997</c:v>
                </c:pt>
                <c:pt idx="8">
                  <c:v>172.07499999999999</c:v>
                </c:pt>
                <c:pt idx="9">
                  <c:v>29.103999999999999</c:v>
                </c:pt>
                <c:pt idx="10">
                  <c:v>-54.320999999999998</c:v>
                </c:pt>
                <c:pt idx="11">
                  <c:v>283.05</c:v>
                </c:pt>
                <c:pt idx="12">
                  <c:v>-397.74099999999999</c:v>
                </c:pt>
              </c:numCache>
            </c:numRef>
          </c:val>
        </c:ser>
        <c:ser>
          <c:idx val="1"/>
          <c:order val="1"/>
          <c:tx>
            <c:strRef>
              <c:f>data1!$C$2</c:f>
              <c:strCache>
                <c:ptCount val="1"/>
                <c:pt idx="0">
                  <c:v>מק"מ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data1!$A$3:$A$15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data1!$C$3:$C$15</c:f>
              <c:numCache>
                <c:formatCode>0</c:formatCode>
                <c:ptCount val="13"/>
                <c:pt idx="0">
                  <c:v>-31.248999999999999</c:v>
                </c:pt>
                <c:pt idx="1">
                  <c:v>-226.26300000000001</c:v>
                </c:pt>
                <c:pt idx="2">
                  <c:v>-98.257999999999996</c:v>
                </c:pt>
                <c:pt idx="3">
                  <c:v>258.69900000000001</c:v>
                </c:pt>
                <c:pt idx="4">
                  <c:v>64.451999999999998</c:v>
                </c:pt>
                <c:pt idx="5">
                  <c:v>-460.87200000000001</c:v>
                </c:pt>
                <c:pt idx="6">
                  <c:v>-273.613</c:v>
                </c:pt>
                <c:pt idx="7">
                  <c:v>306.40600000000001</c:v>
                </c:pt>
                <c:pt idx="8">
                  <c:v>342.19299999999998</c:v>
                </c:pt>
                <c:pt idx="9">
                  <c:v>844.37400000000002</c:v>
                </c:pt>
                <c:pt idx="10">
                  <c:v>-219.786</c:v>
                </c:pt>
                <c:pt idx="11">
                  <c:v>85.186999999999998</c:v>
                </c:pt>
                <c:pt idx="12">
                  <c:v>-955.28700000000003</c:v>
                </c:pt>
              </c:numCache>
            </c:numRef>
          </c:val>
        </c:ser>
        <c:ser>
          <c:idx val="2"/>
          <c:order val="2"/>
          <c:tx>
            <c:strRef>
              <c:f>data1!$D$2</c:f>
              <c:strCache>
                <c:ptCount val="1"/>
                <c:pt idx="0">
                  <c:v>מניות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data1!$A$3:$A$15</c:f>
              <c:numCache>
                <c:formatCode>mm/yyyy</c:formatCode>
                <c:ptCount val="13"/>
                <c:pt idx="0">
                  <c:v>42155</c:v>
                </c:pt>
                <c:pt idx="1">
                  <c:v>42185</c:v>
                </c:pt>
                <c:pt idx="2">
                  <c:v>42216</c:v>
                </c:pt>
                <c:pt idx="3">
                  <c:v>42247</c:v>
                </c:pt>
                <c:pt idx="4">
                  <c:v>42277</c:v>
                </c:pt>
                <c:pt idx="5">
                  <c:v>42308</c:v>
                </c:pt>
                <c:pt idx="6">
                  <c:v>42338</c:v>
                </c:pt>
                <c:pt idx="7">
                  <c:v>42369</c:v>
                </c:pt>
                <c:pt idx="8">
                  <c:v>42400</c:v>
                </c:pt>
                <c:pt idx="9">
                  <c:v>42429</c:v>
                </c:pt>
                <c:pt idx="10">
                  <c:v>42460</c:v>
                </c:pt>
                <c:pt idx="11">
                  <c:v>42490</c:v>
                </c:pt>
                <c:pt idx="12">
                  <c:v>42521</c:v>
                </c:pt>
              </c:numCache>
            </c:numRef>
          </c:cat>
          <c:val>
            <c:numRef>
              <c:f>data1!$D$3:$D$15</c:f>
              <c:numCache>
                <c:formatCode>General</c:formatCode>
                <c:ptCount val="13"/>
                <c:pt idx="0">
                  <c:v>75</c:v>
                </c:pt>
                <c:pt idx="1">
                  <c:v>334</c:v>
                </c:pt>
                <c:pt idx="2">
                  <c:v>423</c:v>
                </c:pt>
                <c:pt idx="3">
                  <c:v>39</c:v>
                </c:pt>
                <c:pt idx="4">
                  <c:v>-1</c:v>
                </c:pt>
                <c:pt idx="5">
                  <c:v>45</c:v>
                </c:pt>
                <c:pt idx="6">
                  <c:v>61</c:v>
                </c:pt>
                <c:pt idx="7">
                  <c:v>120</c:v>
                </c:pt>
                <c:pt idx="8">
                  <c:v>-63</c:v>
                </c:pt>
                <c:pt idx="9">
                  <c:v>183</c:v>
                </c:pt>
                <c:pt idx="10">
                  <c:v>156</c:v>
                </c:pt>
                <c:pt idx="11" formatCode="0">
                  <c:v>218</c:v>
                </c:pt>
                <c:pt idx="12" formatCode="0">
                  <c:v>-110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00832"/>
        <c:axId val="138602752"/>
      </c:barChart>
      <c:catAx>
        <c:axId val="13860083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860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602752"/>
        <c:scaling>
          <c:orientation val="minMax"/>
          <c:max val="1200"/>
          <c:min val="-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8600832"/>
        <c:crosses val="autoZero"/>
        <c:crossBetween val="between"/>
        <c:majorUnit val="200"/>
        <c:min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תרשים11"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תרשים8"/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תרשים3"/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תרשים 1" descr="השקעות פיננסיות של הסקטור הפרטי הלא בנקאי בחו&quot;ל&#10;מיליוני דולרים, השקעות (+)&#10;" title="השקעות פיננסיות של הסקטור הפרטי הלא בנקאי בחו&quot;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שקעות תושבי ישראל בחו&quot;ל&#10; מיליוני דולרים, השקעות (+)&#10;" title="השקעות תושבי ישראל בחו&quot;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0.5295</cdr:x>
      <cdr:y>0.38925</cdr:y>
    </cdr:from>
    <cdr:to>
      <cdr:x>0.536</cdr:x>
      <cdr:y>0.42125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7052" y="2195917"/>
          <a:ext cx="59870" cy="181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                                                                                                         </a:t>
          </a:r>
          <a:endParaRPr lang="en-US"/>
        </a:p>
      </cdr:txBody>
    </cdr:sp>
  </cdr:relSizeAnchor>
  <cdr:relSizeAnchor xmlns:cdr="http://schemas.openxmlformats.org/drawingml/2006/chartDrawing">
    <cdr:from>
      <cdr:x>0.63448</cdr:x>
      <cdr:y>0.90574</cdr:y>
    </cdr:from>
    <cdr:to>
      <cdr:x>0.9931</cdr:x>
      <cdr:y>0.98618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42000" y="5092700"/>
          <a:ext cx="33020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*בהשקעות</a:t>
          </a:r>
          <a:r>
            <a:rPr lang="he-IL" sz="1100" baseline="0"/>
            <a:t> הישירות ברמה החודשית </a:t>
          </a:r>
          <a:r>
            <a:rPr lang="he-IL" sz="1100"/>
            <a:t>כלולים רק ההשקעות הישירות המדווחות ע"י מערכת הבנקאות המקומית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שקעות תושבי חוץ באג&quot;ח ממשלתיות, מק&quot;ם ובמניות בבורסה בת&quot;א" title="השקעות תושבי חוץ באג&quot;ח ממשלתיות, מק&quot;ם ובמניות בבורסה בת&quot;א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34r/AppData/Local/Microsoft/Windows/Temporary%20Internet%20Files/Content.Outlook/APEBEOMJ/&#1511;&#1489;&#1510;&#1497;%20&#1488;&#1493;&#1496;&#1493;&#1502;&#1496;/&#1500;&#1493;&#1495;&#1493;&#1514;%20&#1495;&#1513;&#1489;&#1493;&#1503;%20&#1508;&#1497;&#1504;&#1504;&#1505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1"/>
      <sheetName val="Table 1"/>
      <sheetName val="לוח 2"/>
      <sheetName val="Table 2 "/>
      <sheetName val="לוח 3"/>
      <sheetName val="Table 3"/>
      <sheetName val="אינדיקטורים"/>
      <sheetName val="indicators"/>
    </sheetNames>
    <sheetDataSet>
      <sheetData sheetId="0" refreshError="1"/>
      <sheetData sheetId="1" refreshError="1"/>
      <sheetData sheetId="2">
        <row r="9">
          <cell r="C9">
            <v>12449</v>
          </cell>
          <cell r="D9">
            <v>6739</v>
          </cell>
          <cell r="E9">
            <v>11511</v>
          </cell>
          <cell r="G9">
            <v>3259</v>
          </cell>
          <cell r="H9">
            <v>2379</v>
          </cell>
          <cell r="I9">
            <v>1149</v>
          </cell>
          <cell r="J9">
            <v>2948</v>
          </cell>
        </row>
        <row r="10">
          <cell r="C10">
            <v>8042.7719999999999</v>
          </cell>
          <cell r="D10">
            <v>8291.26</v>
          </cell>
          <cell r="E10">
            <v>8345.4069999999992</v>
          </cell>
          <cell r="G10">
            <v>1637.59</v>
          </cell>
          <cell r="H10">
            <v>1908.895</v>
          </cell>
          <cell r="I10">
            <v>1795.6769999999999</v>
          </cell>
          <cell r="J10">
            <v>2572.643</v>
          </cell>
          <cell r="L10">
            <v>1108.17</v>
          </cell>
          <cell r="M10">
            <v>2062.299</v>
          </cell>
          <cell r="N10">
            <v>475.577</v>
          </cell>
        </row>
        <row r="17">
          <cell r="C17">
            <v>1135</v>
          </cell>
          <cell r="D17">
            <v>2403</v>
          </cell>
          <cell r="E17">
            <v>2835</v>
          </cell>
          <cell r="G17">
            <v>-803</v>
          </cell>
          <cell r="H17">
            <v>-1590</v>
          </cell>
          <cell r="I17">
            <v>6256</v>
          </cell>
          <cell r="J17">
            <v>-106</v>
          </cell>
          <cell r="L17">
            <v>-180.48</v>
          </cell>
          <cell r="M17">
            <v>0.98299999999999998</v>
          </cell>
          <cell r="N17">
            <v>71.465000000000003</v>
          </cell>
        </row>
        <row r="19">
          <cell r="C19">
            <v>1577</v>
          </cell>
          <cell r="D19">
            <v>1197</v>
          </cell>
          <cell r="E19">
            <v>1686</v>
          </cell>
          <cell r="G19">
            <v>548</v>
          </cell>
          <cell r="H19">
            <v>459</v>
          </cell>
          <cell r="I19">
            <v>227</v>
          </cell>
          <cell r="J19">
            <v>276</v>
          </cell>
          <cell r="L19">
            <v>156</v>
          </cell>
          <cell r="M19">
            <v>218</v>
          </cell>
          <cell r="N19">
            <v>-110</v>
          </cell>
        </row>
        <row r="20">
          <cell r="C20">
            <v>711</v>
          </cell>
          <cell r="D20">
            <v>-456</v>
          </cell>
          <cell r="E20">
            <v>-626</v>
          </cell>
          <cell r="G20">
            <v>121</v>
          </cell>
          <cell r="H20">
            <v>-84</v>
          </cell>
          <cell r="I20">
            <v>-816</v>
          </cell>
          <cell r="J20">
            <v>868</v>
          </cell>
          <cell r="L20">
            <v>973.17899999999997</v>
          </cell>
          <cell r="M20">
            <v>16.021000000000001</v>
          </cell>
          <cell r="N20">
            <v>-75.832999999999998</v>
          </cell>
        </row>
        <row r="22">
          <cell r="C22">
            <v>659</v>
          </cell>
          <cell r="D22">
            <v>2982</v>
          </cell>
          <cell r="E22">
            <v>-51</v>
          </cell>
          <cell r="G22">
            <v>48</v>
          </cell>
          <cell r="H22">
            <v>31</v>
          </cell>
          <cell r="I22">
            <v>-96</v>
          </cell>
          <cell r="J22">
            <v>-66</v>
          </cell>
          <cell r="L22">
            <v>-1.607</v>
          </cell>
          <cell r="M22">
            <v>3.2519999999999998</v>
          </cell>
          <cell r="N22">
            <v>-10.728999999999999</v>
          </cell>
        </row>
        <row r="24">
          <cell r="C24">
            <v>-2375</v>
          </cell>
          <cell r="D24">
            <v>3545</v>
          </cell>
          <cell r="E24">
            <v>-648</v>
          </cell>
          <cell r="G24">
            <v>-439</v>
          </cell>
          <cell r="H24">
            <v>327</v>
          </cell>
          <cell r="I24">
            <v>-275</v>
          </cell>
          <cell r="J24">
            <v>1113</v>
          </cell>
          <cell r="L24">
            <v>-274.10700000000003</v>
          </cell>
          <cell r="M24">
            <v>368.23700000000002</v>
          </cell>
          <cell r="N24">
            <v>-1355.059</v>
          </cell>
        </row>
        <row r="25">
          <cell r="C25">
            <v>62</v>
          </cell>
          <cell r="D25">
            <v>-115</v>
          </cell>
          <cell r="E25">
            <v>-55</v>
          </cell>
          <cell r="G25">
            <v>13</v>
          </cell>
          <cell r="H25">
            <v>-8</v>
          </cell>
          <cell r="I25">
            <v>-74</v>
          </cell>
          <cell r="J25">
            <v>-25</v>
          </cell>
          <cell r="L25">
            <v>-20.361000000000001</v>
          </cell>
          <cell r="M25">
            <v>-8.7520000000000007</v>
          </cell>
          <cell r="N25">
            <v>-14.711</v>
          </cell>
        </row>
        <row r="27">
          <cell r="C27">
            <v>-814</v>
          </cell>
          <cell r="D27">
            <v>-6593</v>
          </cell>
          <cell r="E27">
            <v>-5204</v>
          </cell>
          <cell r="G27">
            <v>-2222</v>
          </cell>
          <cell r="H27">
            <v>-2267</v>
          </cell>
          <cell r="I27">
            <v>601</v>
          </cell>
          <cell r="J27">
            <v>180</v>
          </cell>
        </row>
      </sheetData>
      <sheetData sheetId="3" refreshError="1"/>
      <sheetData sheetId="4">
        <row r="7">
          <cell r="C7">
            <v>22920</v>
          </cell>
          <cell r="D7">
            <v>25669</v>
          </cell>
          <cell r="E7">
            <v>23468</v>
          </cell>
          <cell r="G7">
            <v>1177</v>
          </cell>
          <cell r="H7">
            <v>2550</v>
          </cell>
          <cell r="I7">
            <v>10258</v>
          </cell>
          <cell r="J7">
            <v>5280</v>
          </cell>
        </row>
        <row r="9">
          <cell r="C9">
            <v>5499</v>
          </cell>
          <cell r="D9">
            <v>3667</v>
          </cell>
          <cell r="E9">
            <v>9886</v>
          </cell>
          <cell r="G9">
            <v>1114</v>
          </cell>
          <cell r="H9">
            <v>640</v>
          </cell>
          <cell r="I9">
            <v>6523</v>
          </cell>
          <cell r="J9">
            <v>1447</v>
          </cell>
        </row>
        <row r="10">
          <cell r="C10">
            <v>-141.19399999999999</v>
          </cell>
          <cell r="D10">
            <v>290.86</v>
          </cell>
          <cell r="E10">
            <v>213.54599999999999</v>
          </cell>
          <cell r="G10">
            <v>385.959</v>
          </cell>
          <cell r="H10">
            <v>-355.39299999999997</v>
          </cell>
          <cell r="I10">
            <v>-624.84100000000001</v>
          </cell>
          <cell r="J10">
            <v>16.606999999999999</v>
          </cell>
          <cell r="L10">
            <v>-111.14900000000002</v>
          </cell>
          <cell r="M10">
            <v>-112.70299999999999</v>
          </cell>
          <cell r="N10">
            <v>91.451000000000008</v>
          </cell>
        </row>
        <row r="15">
          <cell r="C15">
            <v>5961</v>
          </cell>
          <cell r="D15">
            <v>3079</v>
          </cell>
          <cell r="E15">
            <v>1615</v>
          </cell>
          <cell r="G15">
            <v>1535</v>
          </cell>
          <cell r="H15">
            <v>319</v>
          </cell>
          <cell r="I15">
            <v>-1378</v>
          </cell>
          <cell r="J15">
            <v>159</v>
          </cell>
          <cell r="L15">
            <v>-396.32300000000004</v>
          </cell>
          <cell r="M15">
            <v>-26.228000000000009</v>
          </cell>
          <cell r="N15">
            <v>-838.23299999999995</v>
          </cell>
        </row>
        <row r="16">
          <cell r="C16">
            <v>3388</v>
          </cell>
          <cell r="D16">
            <v>7258</v>
          </cell>
          <cell r="E16">
            <v>8290</v>
          </cell>
          <cell r="G16">
            <v>1671</v>
          </cell>
          <cell r="H16">
            <v>-355</v>
          </cell>
          <cell r="I16">
            <v>2858</v>
          </cell>
          <cell r="J16">
            <v>460</v>
          </cell>
          <cell r="L16">
            <v>18.527999999999963</v>
          </cell>
          <cell r="M16">
            <v>373.78600000000006</v>
          </cell>
          <cell r="N16">
            <v>-21.761000000000017</v>
          </cell>
        </row>
        <row r="18">
          <cell r="C18">
            <v>4172</v>
          </cell>
          <cell r="D18">
            <v>4689</v>
          </cell>
          <cell r="E18">
            <v>-3379</v>
          </cell>
          <cell r="G18">
            <v>-5346</v>
          </cell>
          <cell r="H18">
            <v>-368</v>
          </cell>
          <cell r="I18">
            <v>948</v>
          </cell>
          <cell r="J18">
            <v>-130</v>
          </cell>
        </row>
        <row r="25">
          <cell r="C25">
            <v>4358</v>
          </cell>
          <cell r="D25">
            <v>7394</v>
          </cell>
          <cell r="E25">
            <v>7329</v>
          </cell>
          <cell r="G25">
            <v>2359</v>
          </cell>
          <cell r="H25">
            <v>1904</v>
          </cell>
          <cell r="I25">
            <v>1574</v>
          </cell>
          <cell r="J25">
            <v>3023</v>
          </cell>
        </row>
        <row r="27">
          <cell r="C27">
            <v>-458</v>
          </cell>
          <cell r="D27">
            <v>-418</v>
          </cell>
          <cell r="E27">
            <v>-273</v>
          </cell>
          <cell r="G27">
            <v>-156</v>
          </cell>
          <cell r="H27">
            <v>410</v>
          </cell>
          <cell r="I27">
            <v>-267</v>
          </cell>
          <cell r="J27">
            <v>321</v>
          </cell>
        </row>
      </sheetData>
      <sheetData sheetId="5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id="4" name="Table4" displayName="Table4" ref="A2:D15" totalsRowShown="0" headerRowDxfId="36" dataDxfId="34" headerRowBorderDxfId="35" tableBorderDxfId="33">
  <tableColumns count="4">
    <tableColumn id="1" name="השקעות פיננסיות של הסקטור הפרטי הלא בנקאי בחו&quot;ל (תנועות נטו במיליוני דולרים)" dataDxfId="32"/>
    <tableColumn id="2" name="מגזר עסקי" dataDxfId="31"/>
    <tableColumn id="3" name="משקיעים מוסדיים" dataDxfId="30"/>
    <tableColumn id="4" name="משקי בית" dataDxfId="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השקעות פיננסיות של הסקטור הפרטי הלא בנקאי בחו&quot;ל" altTextSummary="נתונים של השקעות פיננסיות של הסקטור הפרטי הלא בנקאי בחו&quot;ל"/>
    </ext>
  </extLst>
</table>
</file>

<file path=xl/tables/table2.xml><?xml version="1.0" encoding="utf-8"?>
<table xmlns="http://schemas.openxmlformats.org/spreadsheetml/2006/main" id="3" name="Table3" displayName="Table3" ref="A2:C15" totalsRowShown="0" headerRowDxfId="28" dataDxfId="26" headerRowBorderDxfId="27" tableBorderDxfId="25">
  <tableColumns count="3">
    <tableColumn id="1" name="השקעות פיננסיות וישירות של תושבי ישראל בחו&quot;ל (תנועות נטו במיליוני דולרים)" dataDxfId="24"/>
    <tableColumn id="2" name="השקעות ישירות" dataDxfId="23"/>
    <tableColumn id="3" name="השקעות פיננסיות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השקעות תושבי ישראל בחו&quot;ל" altTextSummary="נתונים של השקעות תושבי ישראל בחו&quot;ל"/>
    </ext>
  </extLst>
</table>
</file>

<file path=xl/tables/table3.xml><?xml version="1.0" encoding="utf-8"?>
<table xmlns="http://schemas.openxmlformats.org/spreadsheetml/2006/main" id="2" name="Table2" displayName="Table2" ref="A2:D15" totalsRowShown="0" headerRowDxfId="21" dataDxfId="19" headerRowBorderDxfId="20" tableBorderDxfId="18">
  <tableColumns count="4">
    <tableColumn id="1" name="השקעות תושבי חוץ בישראל במניות, מק&quot;ם ואג&quot;ח ממשלתי (תנועות נטו במיליוני דולרים)" dataDxfId="17"/>
    <tableColumn id="2" name="אג&quot;ח ממשלתיות" dataDxfId="16"/>
    <tableColumn id="3" name="מק&quot;מ" dataDxfId="15"/>
    <tableColumn id="4" name="מניות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השקעות תושבי חוץ באג&quot;ח ממשלתיות, מק&quot;ם ובמניות בבורסה בת&quot;א" altTextSummary="נתונים של השקעות תושבי חוץ באג&quot;ח ממשלתיות, מק&quot;ם ובמניות בבורסה בת&quot;א"/>
    </ext>
  </extLst>
</table>
</file>

<file path=xl/tables/table4.xml><?xml version="1.0" encoding="utf-8"?>
<table xmlns="http://schemas.openxmlformats.org/spreadsheetml/2006/main" id="1" name="Table1" displayName="Table1" ref="A5:K31" totalsRowShown="0" headerRowDxfId="13" dataDxfId="11" headerRowBorderDxfId="12" headerRowCellStyle="Normal_עותק של חשבון פיננסי - ספטמבר לוח עבודה שלי ">
  <tableColumns count="11">
    <tableColumn id="1" name="השקעות תושבי חוץ בישראל והשקעות תושבי ישראל בחו&quot;ל (תנועות נטו, מיליוני דולרים)" dataDxfId="10"/>
    <tableColumn id="2" name="2013" dataDxfId="9"/>
    <tableColumn id="3" name="2014" dataDxfId="8"/>
    <tableColumn id="4" name="2015" dataDxfId="7"/>
    <tableColumn id="5" name="Q2 2015" dataDxfId="6"/>
    <tableColumn id="6" name="Q3 2015" dataDxfId="5"/>
    <tableColumn id="7" name="Q4 2015" dataDxfId="4"/>
    <tableColumn id="8" name="Q1 2016" dataDxfId="3"/>
    <tableColumn id="9" name="2016/03" dataDxfId="2"/>
    <tableColumn id="10" name="2016/04" dataDxfId="1"/>
    <tableColumn id="11" name="2016/05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שקעות תושבי חוץ בישראל והשקעות תושבי ישראל בחו&quot;ל (תנועות נטו, מיליוני דולרים)" altTextSummary="השקעות תושבי חוץ בישראל והשקעות תושבי ישראל בחו&quot;ל (תנועות נטו, מיליוני דולרים)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D16"/>
  <sheetViews>
    <sheetView workbookViewId="0">
      <selection activeCell="A5" sqref="A5"/>
    </sheetView>
  </sheetViews>
  <sheetFormatPr defaultRowHeight="12.75" x14ac:dyDescent="0.2"/>
  <cols>
    <col min="1" max="1" width="46" customWidth="1"/>
    <col min="2" max="2" width="15.140625" customWidth="1"/>
    <col min="3" max="3" width="16.85546875" customWidth="1"/>
    <col min="4" max="4" width="15.140625" customWidth="1"/>
  </cols>
  <sheetData>
    <row r="1" spans="1:4" ht="15" x14ac:dyDescent="0.2">
      <c r="A1" s="3"/>
      <c r="D1" s="3"/>
    </row>
    <row r="2" spans="1:4" ht="31.5" x14ac:dyDescent="0.25">
      <c r="A2" s="33" t="s">
        <v>41</v>
      </c>
      <c r="B2" s="33" t="s">
        <v>20</v>
      </c>
      <c r="C2" s="33" t="s">
        <v>21</v>
      </c>
      <c r="D2" s="33" t="s">
        <v>22</v>
      </c>
    </row>
    <row r="3" spans="1:4" ht="15.75" x14ac:dyDescent="0.25">
      <c r="A3" s="30">
        <v>42155</v>
      </c>
      <c r="B3" s="31">
        <v>-538.72</v>
      </c>
      <c r="C3" s="31">
        <v>1017.941</v>
      </c>
      <c r="D3" s="31">
        <v>333.49900000000002</v>
      </c>
    </row>
    <row r="4" spans="1:4" ht="15.75" x14ac:dyDescent="0.25">
      <c r="A4" s="30">
        <v>42185</v>
      </c>
      <c r="B4" s="31">
        <v>216.15300000000002</v>
      </c>
      <c r="C4" s="31">
        <v>473.34399999999999</v>
      </c>
      <c r="D4" s="31">
        <v>-20.853000000000002</v>
      </c>
    </row>
    <row r="5" spans="1:4" ht="15.75" x14ac:dyDescent="0.25">
      <c r="A5" s="30">
        <v>42216</v>
      </c>
      <c r="B5" s="31">
        <v>-87.766999999999996</v>
      </c>
      <c r="C5" s="31">
        <v>590.98099999999999</v>
      </c>
      <c r="D5" s="31">
        <v>211.565</v>
      </c>
    </row>
    <row r="6" spans="1:4" ht="15.75" x14ac:dyDescent="0.25">
      <c r="A6" s="30">
        <v>42247</v>
      </c>
      <c r="B6" s="31">
        <v>-68.847999999999999</v>
      </c>
      <c r="C6" s="31">
        <v>643.73400000000004</v>
      </c>
      <c r="D6" s="31">
        <v>-211.358</v>
      </c>
    </row>
    <row r="7" spans="1:4" ht="15.75" x14ac:dyDescent="0.25">
      <c r="A7" s="30">
        <v>42277</v>
      </c>
      <c r="B7" s="31">
        <v>-275.51599999999996</v>
      </c>
      <c r="C7" s="31">
        <v>-374.089</v>
      </c>
      <c r="D7" s="31">
        <v>-167.23699999999999</v>
      </c>
    </row>
    <row r="8" spans="1:4" ht="15.75" x14ac:dyDescent="0.25">
      <c r="A8" s="30">
        <v>42308</v>
      </c>
      <c r="B8" s="31">
        <v>-117.928</v>
      </c>
      <c r="C8" s="31">
        <v>-697.57799999999997</v>
      </c>
      <c r="D8" s="31">
        <v>-70.186000000000007</v>
      </c>
    </row>
    <row r="9" spans="1:4" ht="15.75" x14ac:dyDescent="0.25">
      <c r="A9" s="30">
        <v>42338</v>
      </c>
      <c r="B9" s="31">
        <v>12.763000000000002</v>
      </c>
      <c r="C9" s="31">
        <v>540.76900000000001</v>
      </c>
      <c r="D9" s="31">
        <v>292.529</v>
      </c>
    </row>
    <row r="10" spans="1:4" ht="15.75" x14ac:dyDescent="0.25">
      <c r="A10" s="30">
        <v>42369</v>
      </c>
      <c r="B10" s="31">
        <v>-204.90099999999998</v>
      </c>
      <c r="C10" s="31">
        <v>-601.48599999999999</v>
      </c>
      <c r="D10" s="31">
        <v>-452.15200000000004</v>
      </c>
    </row>
    <row r="11" spans="1:4" ht="15.75" x14ac:dyDescent="0.25">
      <c r="A11" s="30">
        <v>42400</v>
      </c>
      <c r="B11" s="31">
        <v>115.77099999999999</v>
      </c>
      <c r="C11" s="31">
        <v>1642.2640000000001</v>
      </c>
      <c r="D11" s="31">
        <v>-167.352</v>
      </c>
    </row>
    <row r="12" spans="1:4" ht="15.75" x14ac:dyDescent="0.25">
      <c r="A12" s="30">
        <v>42429</v>
      </c>
      <c r="B12" s="31">
        <v>-98.550999999999988</v>
      </c>
      <c r="C12" s="31">
        <v>-872.08600000000001</v>
      </c>
      <c r="D12" s="31">
        <v>5.5420000000000016</v>
      </c>
    </row>
    <row r="13" spans="1:4" ht="15.75" x14ac:dyDescent="0.25">
      <c r="A13" s="30">
        <v>42460</v>
      </c>
      <c r="B13" s="31">
        <v>-208.25700000000001</v>
      </c>
      <c r="C13" s="31">
        <v>-418.82200000000006</v>
      </c>
      <c r="D13" s="31">
        <v>249.28399999999999</v>
      </c>
    </row>
    <row r="14" spans="1:4" ht="15.75" x14ac:dyDescent="0.25">
      <c r="A14" s="30">
        <v>42490</v>
      </c>
      <c r="B14" s="32">
        <v>89.281999999999996</v>
      </c>
      <c r="C14" s="31">
        <v>196.92100000000002</v>
      </c>
      <c r="D14" s="32">
        <v>61.355000000000004</v>
      </c>
    </row>
    <row r="15" spans="1:4" ht="15.75" x14ac:dyDescent="0.25">
      <c r="A15" s="30">
        <v>42521</v>
      </c>
      <c r="B15" s="31">
        <v>139.80099999999999</v>
      </c>
      <c r="C15" s="31">
        <v>-904.91200000000003</v>
      </c>
      <c r="D15" s="31">
        <v>-94.88300000000001</v>
      </c>
    </row>
    <row r="16" spans="1:4" x14ac:dyDescent="0.2">
      <c r="A16" s="29"/>
    </row>
  </sheetData>
  <phoneticPr fontId="5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C16"/>
  <sheetViews>
    <sheetView workbookViewId="0">
      <selection activeCell="C2" sqref="A2:C15"/>
    </sheetView>
  </sheetViews>
  <sheetFormatPr defaultRowHeight="12.75" x14ac:dyDescent="0.2"/>
  <cols>
    <col min="1" max="1" width="42.42578125" customWidth="1"/>
    <col min="2" max="2" width="15.7109375" customWidth="1"/>
    <col min="3" max="3" width="17" customWidth="1"/>
  </cols>
  <sheetData>
    <row r="1" spans="1:3" ht="15" x14ac:dyDescent="0.2">
      <c r="C1" s="3"/>
    </row>
    <row r="2" spans="1:3" ht="31.5" x14ac:dyDescent="0.25">
      <c r="A2" s="33" t="s">
        <v>40</v>
      </c>
      <c r="B2" s="33" t="s">
        <v>15</v>
      </c>
      <c r="C2" s="33" t="s">
        <v>16</v>
      </c>
    </row>
    <row r="3" spans="1:3" ht="15.75" x14ac:dyDescent="0.25">
      <c r="A3" s="30">
        <v>42155</v>
      </c>
      <c r="B3" s="31">
        <v>-14.156000000000001</v>
      </c>
      <c r="C3" s="31">
        <v>812.72</v>
      </c>
    </row>
    <row r="4" spans="1:3" ht="15.75" x14ac:dyDescent="0.25">
      <c r="A4" s="30">
        <v>42185</v>
      </c>
      <c r="B4" s="31">
        <v>13</v>
      </c>
      <c r="C4" s="31">
        <v>668.64400000000001</v>
      </c>
    </row>
    <row r="5" spans="1:3" ht="15.75" x14ac:dyDescent="0.25">
      <c r="A5" s="30">
        <v>42216</v>
      </c>
      <c r="B5" s="31">
        <v>48.124000000000002</v>
      </c>
      <c r="C5" s="31">
        <v>714.779</v>
      </c>
    </row>
    <row r="6" spans="1:3" ht="15.75" x14ac:dyDescent="0.25">
      <c r="A6" s="30">
        <v>42247</v>
      </c>
      <c r="B6" s="31">
        <v>-21.318999999999999</v>
      </c>
      <c r="C6" s="31">
        <v>363.52800000000002</v>
      </c>
    </row>
    <row r="7" spans="1:3" ht="15.75" x14ac:dyDescent="0.25">
      <c r="A7" s="30">
        <v>42277</v>
      </c>
      <c r="B7" s="31">
        <v>-9.2590000000000003</v>
      </c>
      <c r="C7" s="31">
        <v>-816.84199999999998</v>
      </c>
    </row>
    <row r="8" spans="1:3" ht="15.75" x14ac:dyDescent="0.25">
      <c r="A8" s="30">
        <v>42308</v>
      </c>
      <c r="B8" s="31">
        <v>-88.173000000000002</v>
      </c>
      <c r="C8" s="31">
        <v>-885.69200000000001</v>
      </c>
    </row>
    <row r="9" spans="1:3" ht="15.75" x14ac:dyDescent="0.25">
      <c r="A9" s="30">
        <v>42338</v>
      </c>
      <c r="B9" s="31">
        <v>-39.889000000000003</v>
      </c>
      <c r="C9" s="31">
        <v>846.06099999999992</v>
      </c>
    </row>
    <row r="10" spans="1:3" ht="15.75" x14ac:dyDescent="0.25">
      <c r="A10" s="30">
        <v>42369</v>
      </c>
      <c r="B10" s="31">
        <v>-1080.174</v>
      </c>
      <c r="C10" s="31">
        <v>-1258.5389999999998</v>
      </c>
    </row>
    <row r="11" spans="1:3" ht="15.75" x14ac:dyDescent="0.25">
      <c r="A11" s="30">
        <v>42400</v>
      </c>
      <c r="B11" s="31">
        <v>-7.7559999999999985</v>
      </c>
      <c r="C11" s="31">
        <v>1590.6830000000002</v>
      </c>
    </row>
    <row r="12" spans="1:3" ht="15.75" x14ac:dyDescent="0.25">
      <c r="A12" s="30">
        <v>42429</v>
      </c>
      <c r="B12" s="31">
        <v>-86.69</v>
      </c>
      <c r="C12" s="31">
        <v>-965.09500000000003</v>
      </c>
    </row>
    <row r="13" spans="1:3" ht="15.75" x14ac:dyDescent="0.25">
      <c r="A13" s="30">
        <v>42460</v>
      </c>
      <c r="B13" s="31">
        <v>-111.14900000000002</v>
      </c>
      <c r="C13" s="31">
        <v>-377.79500000000007</v>
      </c>
    </row>
    <row r="14" spans="1:3" ht="15.75" x14ac:dyDescent="0.25">
      <c r="A14" s="30">
        <v>42490</v>
      </c>
      <c r="B14" s="31">
        <v>-112.70299999999999</v>
      </c>
      <c r="C14" s="31">
        <v>347.55800000000005</v>
      </c>
    </row>
    <row r="15" spans="1:3" ht="15.75" x14ac:dyDescent="0.25">
      <c r="A15" s="30">
        <v>42521</v>
      </c>
      <c r="B15" s="31">
        <v>91.451000000000008</v>
      </c>
      <c r="C15" s="31">
        <v>-859.99399999999991</v>
      </c>
    </row>
    <row r="16" spans="1:3" x14ac:dyDescent="0.2">
      <c r="A16" s="2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F16"/>
  <sheetViews>
    <sheetView workbookViewId="0">
      <selection activeCell="B5" sqref="B5"/>
    </sheetView>
  </sheetViews>
  <sheetFormatPr defaultRowHeight="12.75" x14ac:dyDescent="0.2"/>
  <cols>
    <col min="1" max="1" width="25.42578125" bestFit="1" customWidth="1"/>
    <col min="2" max="2" width="16" customWidth="1"/>
  </cols>
  <sheetData>
    <row r="1" spans="1:6" ht="15" x14ac:dyDescent="0.2">
      <c r="A1" s="3"/>
    </row>
    <row r="2" spans="1:6" ht="63" x14ac:dyDescent="0.25">
      <c r="A2" s="33" t="s">
        <v>39</v>
      </c>
      <c r="B2" s="33" t="s">
        <v>17</v>
      </c>
      <c r="C2" s="33" t="s">
        <v>18</v>
      </c>
      <c r="D2" s="33" t="s">
        <v>19</v>
      </c>
    </row>
    <row r="3" spans="1:6" ht="15.75" x14ac:dyDescent="0.25">
      <c r="A3" s="30">
        <v>42155</v>
      </c>
      <c r="B3" s="31">
        <v>-353.82799999999997</v>
      </c>
      <c r="C3" s="31">
        <v>-31.248999999999999</v>
      </c>
      <c r="D3" s="3">
        <v>75</v>
      </c>
    </row>
    <row r="4" spans="1:6" ht="15.75" x14ac:dyDescent="0.25">
      <c r="A4" s="30">
        <v>42185</v>
      </c>
      <c r="B4" s="31">
        <v>55.058</v>
      </c>
      <c r="C4" s="31">
        <v>-226.26300000000001</v>
      </c>
      <c r="D4" s="3">
        <v>334</v>
      </c>
    </row>
    <row r="5" spans="1:6" ht="15.75" x14ac:dyDescent="0.25">
      <c r="A5" s="30">
        <v>42216</v>
      </c>
      <c r="B5" s="31">
        <v>-379.524</v>
      </c>
      <c r="C5" s="31">
        <v>-98.257999999999996</v>
      </c>
      <c r="D5" s="3">
        <v>423</v>
      </c>
    </row>
    <row r="6" spans="1:6" ht="15.75" x14ac:dyDescent="0.25">
      <c r="A6" s="30">
        <v>42247</v>
      </c>
      <c r="B6" s="31">
        <v>199.94900000000001</v>
      </c>
      <c r="C6" s="31">
        <v>258.69900000000001</v>
      </c>
      <c r="D6" s="3">
        <v>39</v>
      </c>
    </row>
    <row r="7" spans="1:6" ht="15.75" x14ac:dyDescent="0.25">
      <c r="A7" s="30">
        <v>42277</v>
      </c>
      <c r="B7" s="31">
        <v>281.69499999999999</v>
      </c>
      <c r="C7" s="31">
        <v>64.451999999999998</v>
      </c>
      <c r="D7" s="3">
        <v>-1</v>
      </c>
    </row>
    <row r="8" spans="1:6" ht="15.75" x14ac:dyDescent="0.25">
      <c r="A8" s="30">
        <v>42308</v>
      </c>
      <c r="B8" s="31">
        <v>42.423999999999999</v>
      </c>
      <c r="C8" s="31">
        <v>-460.87200000000001</v>
      </c>
      <c r="D8" s="3">
        <v>45</v>
      </c>
    </row>
    <row r="9" spans="1:6" ht="15.75" x14ac:dyDescent="0.25">
      <c r="A9" s="30">
        <v>42338</v>
      </c>
      <c r="B9" s="31">
        <v>143.82</v>
      </c>
      <c r="C9" s="31">
        <v>-273.613</v>
      </c>
      <c r="D9" s="3">
        <v>61</v>
      </c>
    </row>
    <row r="10" spans="1:6" ht="15.75" x14ac:dyDescent="0.25">
      <c r="A10" s="30">
        <v>42369</v>
      </c>
      <c r="B10" s="31">
        <v>-33.604999999999997</v>
      </c>
      <c r="C10" s="31">
        <v>306.40600000000001</v>
      </c>
      <c r="D10" s="3">
        <v>120</v>
      </c>
    </row>
    <row r="11" spans="1:6" ht="15.75" x14ac:dyDescent="0.25">
      <c r="A11" s="30">
        <v>42400</v>
      </c>
      <c r="B11" s="31">
        <v>172.07499999999999</v>
      </c>
      <c r="C11" s="31">
        <v>342.19299999999998</v>
      </c>
      <c r="D11" s="3">
        <v>-63</v>
      </c>
    </row>
    <row r="12" spans="1:6" ht="15.75" x14ac:dyDescent="0.25">
      <c r="A12" s="30">
        <v>42429</v>
      </c>
      <c r="B12" s="31">
        <v>29.103999999999999</v>
      </c>
      <c r="C12" s="31">
        <v>844.37400000000002</v>
      </c>
      <c r="D12" s="3">
        <v>183</v>
      </c>
      <c r="F12" s="1"/>
    </row>
    <row r="13" spans="1:6" ht="15.75" x14ac:dyDescent="0.25">
      <c r="A13" s="30">
        <v>42460</v>
      </c>
      <c r="B13" s="31">
        <v>-54.320999999999998</v>
      </c>
      <c r="C13" s="31">
        <v>-219.786</v>
      </c>
      <c r="D13" s="3">
        <v>156</v>
      </c>
      <c r="F13" s="1"/>
    </row>
    <row r="14" spans="1:6" ht="15.75" x14ac:dyDescent="0.25">
      <c r="A14" s="30">
        <v>42490</v>
      </c>
      <c r="B14" s="31">
        <v>283.05</v>
      </c>
      <c r="C14" s="31">
        <v>85.186999999999998</v>
      </c>
      <c r="D14" s="31">
        <v>218</v>
      </c>
      <c r="F14" s="1"/>
    </row>
    <row r="15" spans="1:6" ht="15.75" x14ac:dyDescent="0.25">
      <c r="A15" s="30">
        <v>42521</v>
      </c>
      <c r="B15" s="31">
        <v>-397.74099999999999</v>
      </c>
      <c r="C15" s="31">
        <v>-955.28700000000003</v>
      </c>
      <c r="D15" s="31">
        <v>-110</v>
      </c>
      <c r="F15" s="1"/>
    </row>
    <row r="16" spans="1:6" x14ac:dyDescent="0.2">
      <c r="A16" s="2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fitToPage="1"/>
  </sheetPr>
  <dimension ref="A1:AB38"/>
  <sheetViews>
    <sheetView rightToLeft="1" tabSelected="1" zoomScale="80" zoomScaleNormal="80" workbookViewId="0">
      <selection activeCell="A10" sqref="A10"/>
    </sheetView>
  </sheetViews>
  <sheetFormatPr defaultColWidth="8.85546875" defaultRowHeight="12.75" x14ac:dyDescent="0.2"/>
  <cols>
    <col min="1" max="1" width="54.85546875" style="4" customWidth="1"/>
    <col min="2" max="4" width="9.5703125" style="6" customWidth="1"/>
    <col min="5" max="8" width="10.5703125" style="6" customWidth="1"/>
    <col min="9" max="9" width="16.5703125" style="7" bestFit="1" customWidth="1"/>
    <col min="10" max="10" width="16" style="7" customWidth="1"/>
    <col min="11" max="11" width="17" style="8" customWidth="1"/>
    <col min="12" max="12" width="11.28515625" style="9" bestFit="1" customWidth="1"/>
    <col min="13" max="14" width="8.85546875" style="4"/>
    <col min="15" max="15" width="13.7109375" style="4" customWidth="1"/>
    <col min="16" max="16384" width="8.85546875" style="4"/>
  </cols>
  <sheetData>
    <row r="1" spans="1:28" x14ac:dyDescent="0.2">
      <c r="A1" s="5"/>
    </row>
    <row r="2" spans="1:28" x14ac:dyDescent="0.2">
      <c r="A2" s="10"/>
    </row>
    <row r="4" spans="1:28" x14ac:dyDescent="0.2">
      <c r="A4" s="12"/>
      <c r="B4" s="13"/>
      <c r="C4" s="13"/>
      <c r="D4" s="13"/>
      <c r="E4" s="13"/>
      <c r="F4" s="13"/>
      <c r="G4" s="13"/>
      <c r="H4" s="13"/>
      <c r="I4" s="14"/>
    </row>
    <row r="5" spans="1:28" ht="36" x14ac:dyDescent="0.25">
      <c r="A5" s="71" t="s">
        <v>38</v>
      </c>
      <c r="B5" s="34" t="s">
        <v>28</v>
      </c>
      <c r="C5" s="34" t="s">
        <v>29</v>
      </c>
      <c r="D5" s="35" t="s">
        <v>30</v>
      </c>
      <c r="E5" s="34" t="s">
        <v>31</v>
      </c>
      <c r="F5" s="34" t="s">
        <v>32</v>
      </c>
      <c r="G5" s="34" t="s">
        <v>33</v>
      </c>
      <c r="H5" s="35" t="s">
        <v>34</v>
      </c>
      <c r="I5" s="36" t="s">
        <v>35</v>
      </c>
      <c r="J5" s="36" t="s">
        <v>36</v>
      </c>
      <c r="K5" s="36" t="s">
        <v>37</v>
      </c>
      <c r="L5" s="4"/>
    </row>
    <row r="6" spans="1:28" s="15" customFormat="1" ht="18" x14ac:dyDescent="0.25">
      <c r="A6" s="37" t="s">
        <v>26</v>
      </c>
      <c r="B6" s="38">
        <f t="shared" ref="B6:H6" si="0">B8+B10+B19</f>
        <v>13404</v>
      </c>
      <c r="C6" s="38">
        <f t="shared" si="0"/>
        <v>9702</v>
      </c>
      <c r="D6" s="39">
        <f t="shared" si="0"/>
        <v>9448</v>
      </c>
      <c r="E6" s="38">
        <f t="shared" si="0"/>
        <v>525</v>
      </c>
      <c r="F6" s="38">
        <f t="shared" si="0"/>
        <v>-753</v>
      </c>
      <c r="G6" s="38">
        <f t="shared" si="0"/>
        <v>6972</v>
      </c>
      <c r="H6" s="39">
        <f t="shared" si="0"/>
        <v>5188</v>
      </c>
      <c r="I6" s="40"/>
      <c r="J6" s="40"/>
      <c r="K6" s="40"/>
      <c r="X6" s="16"/>
      <c r="Y6" s="16"/>
      <c r="Z6" s="16"/>
      <c r="AA6" s="16"/>
      <c r="AB6" s="16"/>
    </row>
    <row r="7" spans="1:28" s="17" customFormat="1" ht="18" x14ac:dyDescent="0.25">
      <c r="A7" s="41" t="s">
        <v>0</v>
      </c>
      <c r="B7" s="42"/>
      <c r="C7" s="42"/>
      <c r="D7" s="43"/>
      <c r="E7" s="42"/>
      <c r="F7" s="42"/>
      <c r="G7" s="42"/>
      <c r="H7" s="43"/>
      <c r="I7" s="44"/>
      <c r="J7" s="44"/>
      <c r="K7" s="44"/>
      <c r="X7" s="16"/>
      <c r="Y7" s="16"/>
      <c r="Z7" s="16"/>
      <c r="AA7" s="16"/>
      <c r="AB7" s="16"/>
    </row>
    <row r="8" spans="1:28" s="18" customFormat="1" ht="18" x14ac:dyDescent="0.25">
      <c r="A8" s="45" t="s">
        <v>23</v>
      </c>
      <c r="B8" s="42">
        <f>'[1]לוח 2'!C9</f>
        <v>12449</v>
      </c>
      <c r="C8" s="42">
        <f>'[1]לוח 2'!D9</f>
        <v>6739</v>
      </c>
      <c r="D8" s="43">
        <f>'[1]לוח 2'!E9</f>
        <v>11511</v>
      </c>
      <c r="E8" s="42">
        <f>'[1]לוח 2'!G9</f>
        <v>3259</v>
      </c>
      <c r="F8" s="42">
        <f>'[1]לוח 2'!H9</f>
        <v>2379</v>
      </c>
      <c r="G8" s="42">
        <f>'[1]לוח 2'!I9</f>
        <v>1149</v>
      </c>
      <c r="H8" s="43">
        <f>'[1]לוח 2'!J9</f>
        <v>2948</v>
      </c>
      <c r="I8" s="46"/>
      <c r="J8" s="47"/>
      <c r="K8" s="46"/>
      <c r="X8" s="16"/>
      <c r="Y8" s="16"/>
      <c r="Z8" s="16"/>
      <c r="AA8" s="16"/>
      <c r="AB8" s="16"/>
    </row>
    <row r="9" spans="1:28" s="18" customFormat="1" ht="21" x14ac:dyDescent="0.25">
      <c r="A9" s="48" t="s">
        <v>42</v>
      </c>
      <c r="B9" s="49">
        <f>'[1]לוח 2'!C10</f>
        <v>8042.7719999999999</v>
      </c>
      <c r="C9" s="49">
        <f>'[1]לוח 2'!D10</f>
        <v>8291.26</v>
      </c>
      <c r="D9" s="50">
        <f>'[1]לוח 2'!E10</f>
        <v>8345.4069999999992</v>
      </c>
      <c r="E9" s="49">
        <f>'[1]לוח 2'!G10</f>
        <v>1637.59</v>
      </c>
      <c r="F9" s="49">
        <f>'[1]לוח 2'!H10</f>
        <v>1908.895</v>
      </c>
      <c r="G9" s="49">
        <f>'[1]לוח 2'!I10</f>
        <v>1795.6769999999999</v>
      </c>
      <c r="H9" s="50">
        <f>'[1]לוח 2'!J10</f>
        <v>2572.643</v>
      </c>
      <c r="I9" s="51">
        <f>'[1]לוח 2'!L10</f>
        <v>1108.17</v>
      </c>
      <c r="J9" s="51">
        <f>'[1]לוח 2'!M10</f>
        <v>2062.299</v>
      </c>
      <c r="K9" s="51">
        <f>'[1]לוח 2'!N10</f>
        <v>475.577</v>
      </c>
      <c r="L9" s="19"/>
      <c r="M9" s="19"/>
      <c r="X9" s="16"/>
      <c r="Y9" s="16"/>
      <c r="Z9" s="16"/>
      <c r="AA9" s="16"/>
      <c r="AB9" s="16"/>
    </row>
    <row r="10" spans="1:28" s="18" customFormat="1" ht="18" x14ac:dyDescent="0.25">
      <c r="A10" s="45" t="s">
        <v>1</v>
      </c>
      <c r="B10" s="42">
        <f t="shared" ref="B10:K10" si="1">B11+B15</f>
        <v>1769</v>
      </c>
      <c r="C10" s="42">
        <f t="shared" si="1"/>
        <v>9556</v>
      </c>
      <c r="D10" s="43">
        <f t="shared" si="1"/>
        <v>3141</v>
      </c>
      <c r="E10" s="42">
        <f t="shared" si="1"/>
        <v>-512</v>
      </c>
      <c r="F10" s="42">
        <f t="shared" si="1"/>
        <v>-865</v>
      </c>
      <c r="G10" s="42">
        <f t="shared" si="1"/>
        <v>5222</v>
      </c>
      <c r="H10" s="43">
        <f t="shared" si="1"/>
        <v>2060</v>
      </c>
      <c r="I10" s="52">
        <f t="shared" si="1"/>
        <v>652.62400000000002</v>
      </c>
      <c r="J10" s="52">
        <f t="shared" si="1"/>
        <v>597.7410000000001</v>
      </c>
      <c r="K10" s="52">
        <f t="shared" si="1"/>
        <v>-1494.867</v>
      </c>
      <c r="L10" s="19"/>
      <c r="M10" s="19"/>
      <c r="X10" s="16"/>
      <c r="Y10" s="16"/>
      <c r="Z10" s="16"/>
      <c r="AA10" s="16"/>
      <c r="AB10" s="16"/>
    </row>
    <row r="11" spans="1:28" s="18" customFormat="1" ht="18" x14ac:dyDescent="0.25">
      <c r="A11" s="48" t="s">
        <v>2</v>
      </c>
      <c r="B11" s="53">
        <f t="shared" ref="B11:K11" si="2">B12+B13+B14</f>
        <v>-736</v>
      </c>
      <c r="C11" s="53">
        <f t="shared" si="2"/>
        <v>4627</v>
      </c>
      <c r="D11" s="54">
        <f t="shared" si="2"/>
        <v>983</v>
      </c>
      <c r="E11" s="53">
        <f t="shared" si="2"/>
        <v>122</v>
      </c>
      <c r="F11" s="53">
        <f t="shared" si="2"/>
        <v>778</v>
      </c>
      <c r="G11" s="53">
        <f t="shared" si="2"/>
        <v>-122</v>
      </c>
      <c r="H11" s="54">
        <f t="shared" si="2"/>
        <v>1364</v>
      </c>
      <c r="I11" s="51">
        <f t="shared" si="2"/>
        <v>-138.46800000000002</v>
      </c>
      <c r="J11" s="51">
        <f t="shared" si="2"/>
        <v>577.48500000000013</v>
      </c>
      <c r="K11" s="51">
        <f t="shared" si="2"/>
        <v>-1479.77</v>
      </c>
      <c r="L11" s="19"/>
      <c r="M11" s="19"/>
      <c r="X11" s="16"/>
      <c r="Y11" s="16"/>
      <c r="Z11" s="16"/>
      <c r="AA11" s="16"/>
      <c r="AB11" s="16"/>
    </row>
    <row r="12" spans="1:28" s="18" customFormat="1" ht="18" x14ac:dyDescent="0.25">
      <c r="A12" s="48" t="s">
        <v>3</v>
      </c>
      <c r="B12" s="53">
        <f>'[1]לוח 2'!C19</f>
        <v>1577</v>
      </c>
      <c r="C12" s="53">
        <f>'[1]לוח 2'!D19</f>
        <v>1197</v>
      </c>
      <c r="D12" s="54">
        <f>'[1]לוח 2'!E19</f>
        <v>1686</v>
      </c>
      <c r="E12" s="53">
        <f>'[1]לוח 2'!G19</f>
        <v>548</v>
      </c>
      <c r="F12" s="53">
        <f>'[1]לוח 2'!H19</f>
        <v>459</v>
      </c>
      <c r="G12" s="53">
        <f>'[1]לוח 2'!I19</f>
        <v>227</v>
      </c>
      <c r="H12" s="54">
        <f>'[1]לוח 2'!J19</f>
        <v>276</v>
      </c>
      <c r="I12" s="51">
        <f>'[1]לוח 2'!L19</f>
        <v>156</v>
      </c>
      <c r="J12" s="55">
        <f>'[1]לוח 2'!M19</f>
        <v>218</v>
      </c>
      <c r="K12" s="55">
        <f>'[1]לוח 2'!N19</f>
        <v>-110</v>
      </c>
      <c r="L12" s="19"/>
      <c r="M12" s="19"/>
      <c r="X12" s="16"/>
      <c r="Y12" s="16"/>
      <c r="Z12" s="16"/>
      <c r="AA12" s="16"/>
      <c r="AB12" s="16"/>
    </row>
    <row r="13" spans="1:28" s="18" customFormat="1" ht="18" x14ac:dyDescent="0.25">
      <c r="A13" s="48" t="s">
        <v>4</v>
      </c>
      <c r="B13" s="53">
        <f>'[1]לוח 2'!C24</f>
        <v>-2375</v>
      </c>
      <c r="C13" s="53">
        <f>'[1]לוח 2'!D24</f>
        <v>3545</v>
      </c>
      <c r="D13" s="54">
        <f>'[1]לוח 2'!E24</f>
        <v>-648</v>
      </c>
      <c r="E13" s="53">
        <f>'[1]לוח 2'!G24</f>
        <v>-439</v>
      </c>
      <c r="F13" s="53">
        <f>'[1]לוח 2'!H24</f>
        <v>327</v>
      </c>
      <c r="G13" s="53">
        <f>'[1]לוח 2'!I24</f>
        <v>-275</v>
      </c>
      <c r="H13" s="54">
        <f>'[1]לוח 2'!J24</f>
        <v>1113</v>
      </c>
      <c r="I13" s="51">
        <f>'[1]לוח 2'!L24</f>
        <v>-274.10700000000003</v>
      </c>
      <c r="J13" s="51">
        <f>'[1]לוח 2'!M24</f>
        <v>368.23700000000002</v>
      </c>
      <c r="K13" s="51">
        <f>'[1]לוח 2'!N24</f>
        <v>-1355.059</v>
      </c>
      <c r="L13" s="19"/>
      <c r="M13" s="19"/>
      <c r="X13" s="16"/>
      <c r="Y13" s="16"/>
      <c r="Z13" s="16"/>
      <c r="AA13" s="16"/>
      <c r="AB13" s="16"/>
    </row>
    <row r="14" spans="1:28" s="18" customFormat="1" ht="18" x14ac:dyDescent="0.25">
      <c r="A14" s="48" t="s">
        <v>5</v>
      </c>
      <c r="B14" s="53">
        <f>'[1]לוח 2'!C25</f>
        <v>62</v>
      </c>
      <c r="C14" s="53">
        <f>'[1]לוח 2'!D25</f>
        <v>-115</v>
      </c>
      <c r="D14" s="54">
        <f>'[1]לוח 2'!E25</f>
        <v>-55</v>
      </c>
      <c r="E14" s="53">
        <f>'[1]לוח 2'!G25</f>
        <v>13</v>
      </c>
      <c r="F14" s="53">
        <f>'[1]לוח 2'!H25</f>
        <v>-8</v>
      </c>
      <c r="G14" s="53">
        <f>'[1]לוח 2'!I25</f>
        <v>-74</v>
      </c>
      <c r="H14" s="54">
        <f>'[1]לוח 2'!J25</f>
        <v>-25</v>
      </c>
      <c r="I14" s="51">
        <f>'[1]לוח 2'!L25</f>
        <v>-20.361000000000001</v>
      </c>
      <c r="J14" s="51">
        <f>'[1]לוח 2'!M25</f>
        <v>-8.7520000000000007</v>
      </c>
      <c r="K14" s="51">
        <f>'[1]לוח 2'!N25</f>
        <v>-14.711</v>
      </c>
      <c r="L14" s="19"/>
      <c r="M14" s="19"/>
      <c r="X14" s="16"/>
      <c r="Y14" s="16"/>
      <c r="Z14" s="16"/>
      <c r="AA14" s="16"/>
      <c r="AB14" s="16"/>
    </row>
    <row r="15" spans="1:28" s="18" customFormat="1" ht="18" x14ac:dyDescent="0.25">
      <c r="A15" s="48" t="s">
        <v>6</v>
      </c>
      <c r="B15" s="53">
        <f t="shared" ref="B15:K15" si="3">B16+B17+B18</f>
        <v>2505</v>
      </c>
      <c r="C15" s="53">
        <f t="shared" si="3"/>
        <v>4929</v>
      </c>
      <c r="D15" s="54">
        <f t="shared" si="3"/>
        <v>2158</v>
      </c>
      <c r="E15" s="53">
        <f t="shared" si="3"/>
        <v>-634</v>
      </c>
      <c r="F15" s="53">
        <f t="shared" si="3"/>
        <v>-1643</v>
      </c>
      <c r="G15" s="53">
        <f t="shared" si="3"/>
        <v>5344</v>
      </c>
      <c r="H15" s="54">
        <f t="shared" si="3"/>
        <v>696</v>
      </c>
      <c r="I15" s="51">
        <f t="shared" si="3"/>
        <v>791.09199999999998</v>
      </c>
      <c r="J15" s="51">
        <f t="shared" si="3"/>
        <v>20.256</v>
      </c>
      <c r="K15" s="51">
        <f t="shared" si="3"/>
        <v>-15.096999999999994</v>
      </c>
      <c r="L15" s="19"/>
      <c r="M15" s="19"/>
      <c r="X15" s="16"/>
      <c r="Y15" s="16"/>
      <c r="Z15" s="16"/>
      <c r="AA15" s="16"/>
      <c r="AB15" s="16"/>
    </row>
    <row r="16" spans="1:28" s="18" customFormat="1" ht="18" x14ac:dyDescent="0.25">
      <c r="A16" s="48" t="s">
        <v>3</v>
      </c>
      <c r="B16" s="53">
        <f>'[1]לוח 2'!C17</f>
        <v>1135</v>
      </c>
      <c r="C16" s="53">
        <f>'[1]לוח 2'!D17</f>
        <v>2403</v>
      </c>
      <c r="D16" s="54">
        <f>'[1]לוח 2'!E17</f>
        <v>2835</v>
      </c>
      <c r="E16" s="53">
        <f>'[1]לוח 2'!G17</f>
        <v>-803</v>
      </c>
      <c r="F16" s="53">
        <f>'[1]לוח 2'!H17</f>
        <v>-1590</v>
      </c>
      <c r="G16" s="53">
        <f>'[1]לוח 2'!I17</f>
        <v>6256</v>
      </c>
      <c r="H16" s="54">
        <f>'[1]לוח 2'!J17</f>
        <v>-106</v>
      </c>
      <c r="I16" s="51">
        <f>'[1]לוח 2'!L17</f>
        <v>-180.48</v>
      </c>
      <c r="J16" s="51">
        <f>'[1]לוח 2'!M17</f>
        <v>0.98299999999999998</v>
      </c>
      <c r="K16" s="51">
        <f>'[1]לוח 2'!N17</f>
        <v>71.465000000000003</v>
      </c>
      <c r="L16" s="19"/>
      <c r="M16" s="19"/>
      <c r="X16" s="16"/>
      <c r="Y16" s="16"/>
      <c r="Z16" s="16"/>
      <c r="AA16" s="16"/>
      <c r="AB16" s="16"/>
    </row>
    <row r="17" spans="1:28" s="18" customFormat="1" ht="18" x14ac:dyDescent="0.25">
      <c r="A17" s="48" t="s">
        <v>7</v>
      </c>
      <c r="B17" s="53">
        <f>'[1]לוח 2'!C20</f>
        <v>711</v>
      </c>
      <c r="C17" s="53">
        <f>'[1]לוח 2'!D20</f>
        <v>-456</v>
      </c>
      <c r="D17" s="54">
        <f>'[1]לוח 2'!E20</f>
        <v>-626</v>
      </c>
      <c r="E17" s="53">
        <f>'[1]לוח 2'!G20</f>
        <v>121</v>
      </c>
      <c r="F17" s="53">
        <f>'[1]לוח 2'!H20</f>
        <v>-84</v>
      </c>
      <c r="G17" s="53">
        <f>'[1]לוח 2'!I20</f>
        <v>-816</v>
      </c>
      <c r="H17" s="54">
        <f>'[1]לוח 2'!J20</f>
        <v>868</v>
      </c>
      <c r="I17" s="51">
        <f>'[1]לוח 2'!L20</f>
        <v>973.17899999999997</v>
      </c>
      <c r="J17" s="51">
        <f>'[1]לוח 2'!M20</f>
        <v>16.021000000000001</v>
      </c>
      <c r="K17" s="51">
        <f>'[1]לוח 2'!N20</f>
        <v>-75.832999999999998</v>
      </c>
      <c r="L17" s="19"/>
      <c r="M17" s="19"/>
      <c r="X17" s="16"/>
      <c r="Y17" s="16"/>
      <c r="Z17" s="16"/>
      <c r="AA17" s="16"/>
      <c r="AB17" s="16"/>
    </row>
    <row r="18" spans="1:28" s="18" customFormat="1" ht="18" x14ac:dyDescent="0.25">
      <c r="A18" s="48" t="s">
        <v>5</v>
      </c>
      <c r="B18" s="53">
        <f>'[1]לוח 2'!C22</f>
        <v>659</v>
      </c>
      <c r="C18" s="53">
        <f>'[1]לוח 2'!D22</f>
        <v>2982</v>
      </c>
      <c r="D18" s="54">
        <f>'[1]לוח 2'!E22</f>
        <v>-51</v>
      </c>
      <c r="E18" s="53">
        <f>'[1]לוח 2'!G22</f>
        <v>48</v>
      </c>
      <c r="F18" s="53">
        <f>'[1]לוח 2'!H22</f>
        <v>31</v>
      </c>
      <c r="G18" s="53">
        <f>'[1]לוח 2'!I22</f>
        <v>-96</v>
      </c>
      <c r="H18" s="54">
        <f>'[1]לוח 2'!J22</f>
        <v>-66</v>
      </c>
      <c r="I18" s="51">
        <f>'[1]לוח 2'!L22</f>
        <v>-1.607</v>
      </c>
      <c r="J18" s="51">
        <f>'[1]לוח 2'!M22</f>
        <v>3.2519999999999998</v>
      </c>
      <c r="K18" s="51">
        <f>'[1]לוח 2'!N22</f>
        <v>-10.728999999999999</v>
      </c>
      <c r="L18" s="19"/>
      <c r="M18" s="19"/>
      <c r="X18" s="16"/>
      <c r="Y18" s="16"/>
      <c r="Z18" s="16"/>
      <c r="AA18" s="16"/>
      <c r="AB18" s="16"/>
    </row>
    <row r="19" spans="1:28" s="18" customFormat="1" ht="18" x14ac:dyDescent="0.25">
      <c r="A19" s="45" t="s">
        <v>8</v>
      </c>
      <c r="B19" s="42">
        <f>'[1]לוח 2'!C27</f>
        <v>-814</v>
      </c>
      <c r="C19" s="42">
        <f>'[1]לוח 2'!D27</f>
        <v>-6593</v>
      </c>
      <c r="D19" s="43">
        <f>'[1]לוח 2'!E27</f>
        <v>-5204</v>
      </c>
      <c r="E19" s="42">
        <f>'[1]לוח 2'!G27</f>
        <v>-2222</v>
      </c>
      <c r="F19" s="42">
        <f>'[1]לוח 2'!H27</f>
        <v>-2267</v>
      </c>
      <c r="G19" s="42">
        <f>'[1]לוח 2'!I27</f>
        <v>601</v>
      </c>
      <c r="H19" s="43">
        <f>'[1]לוח 2'!J27</f>
        <v>180</v>
      </c>
      <c r="I19" s="56"/>
      <c r="J19" s="56"/>
      <c r="K19" s="56"/>
      <c r="L19" s="19"/>
      <c r="M19" s="19"/>
      <c r="X19" s="16"/>
      <c r="Y19" s="16"/>
      <c r="Z19" s="16"/>
      <c r="AA19" s="16"/>
      <c r="AB19" s="16"/>
    </row>
    <row r="20" spans="1:28" s="15" customFormat="1" ht="18" x14ac:dyDescent="0.25">
      <c r="A20" s="37" t="s">
        <v>27</v>
      </c>
      <c r="B20" s="38">
        <f>'[1]לוח 3'!C7</f>
        <v>22920</v>
      </c>
      <c r="C20" s="38">
        <f>'[1]לוח 3'!D7</f>
        <v>25669</v>
      </c>
      <c r="D20" s="39">
        <f>'[1]לוח 3'!E7</f>
        <v>23468</v>
      </c>
      <c r="E20" s="38">
        <f>'[1]לוח 3'!G7</f>
        <v>1177</v>
      </c>
      <c r="F20" s="38">
        <f>'[1]לוח 3'!H7</f>
        <v>2550</v>
      </c>
      <c r="G20" s="38">
        <f>'[1]לוח 3'!I7</f>
        <v>10258</v>
      </c>
      <c r="H20" s="39">
        <f>'[1]לוח 3'!J7</f>
        <v>5280</v>
      </c>
      <c r="I20" s="57"/>
      <c r="J20" s="57"/>
      <c r="K20" s="57"/>
      <c r="L20" s="19"/>
      <c r="M20" s="19"/>
      <c r="N20" s="19"/>
      <c r="O20" s="19"/>
      <c r="P20" s="19"/>
      <c r="Q20" s="19"/>
      <c r="R20" s="19"/>
      <c r="X20" s="16"/>
      <c r="Y20" s="16"/>
      <c r="Z20" s="16"/>
      <c r="AA20" s="16"/>
      <c r="AB20" s="16"/>
    </row>
    <row r="21" spans="1:28" s="17" customFormat="1" ht="18" x14ac:dyDescent="0.25">
      <c r="A21" s="41" t="s">
        <v>0</v>
      </c>
      <c r="B21" s="42"/>
      <c r="C21" s="42"/>
      <c r="D21" s="43"/>
      <c r="E21" s="42"/>
      <c r="F21" s="42"/>
      <c r="G21" s="42"/>
      <c r="H21" s="43"/>
      <c r="I21" s="52"/>
      <c r="J21" s="52"/>
      <c r="K21" s="52"/>
      <c r="L21" s="19"/>
      <c r="M21" s="19"/>
      <c r="X21" s="16"/>
      <c r="Y21" s="16"/>
      <c r="Z21" s="16"/>
      <c r="AA21" s="16"/>
      <c r="AB21" s="16"/>
    </row>
    <row r="22" spans="1:28" s="18" customFormat="1" ht="18" x14ac:dyDescent="0.25">
      <c r="A22" s="45" t="s">
        <v>9</v>
      </c>
      <c r="B22" s="42">
        <f>'[1]לוח 3'!C9</f>
        <v>5499</v>
      </c>
      <c r="C22" s="42">
        <f>'[1]לוח 3'!D9</f>
        <v>3667</v>
      </c>
      <c r="D22" s="43">
        <f>'[1]לוח 3'!E9</f>
        <v>9886</v>
      </c>
      <c r="E22" s="42">
        <f>'[1]לוח 3'!G9</f>
        <v>1114</v>
      </c>
      <c r="F22" s="42">
        <f>'[1]לוח 3'!H9</f>
        <v>640</v>
      </c>
      <c r="G22" s="42">
        <f>'[1]לוח 3'!I9</f>
        <v>6523</v>
      </c>
      <c r="H22" s="43">
        <f>'[1]לוח 3'!J9</f>
        <v>1447</v>
      </c>
      <c r="I22" s="52"/>
      <c r="J22" s="52"/>
      <c r="K22" s="52"/>
      <c r="L22" s="19"/>
      <c r="M22" s="19"/>
      <c r="X22" s="16"/>
      <c r="Y22" s="16"/>
      <c r="Z22" s="16"/>
      <c r="AA22" s="16"/>
      <c r="AB22" s="16"/>
    </row>
    <row r="23" spans="1:28" s="18" customFormat="1" ht="21" x14ac:dyDescent="0.25">
      <c r="A23" s="48" t="s">
        <v>42</v>
      </c>
      <c r="B23" s="58">
        <f>'[1]לוח 3'!C10</f>
        <v>-141.19399999999999</v>
      </c>
      <c r="C23" s="58">
        <f>'[1]לוח 3'!D10</f>
        <v>290.86</v>
      </c>
      <c r="D23" s="59">
        <f>'[1]לוח 3'!E10</f>
        <v>213.54599999999999</v>
      </c>
      <c r="E23" s="58">
        <f>'[1]לוח 3'!G10</f>
        <v>385.959</v>
      </c>
      <c r="F23" s="58">
        <f>'[1]לוח 3'!H10</f>
        <v>-355.39299999999997</v>
      </c>
      <c r="G23" s="58">
        <f>'[1]לוח 3'!I10</f>
        <v>-624.84100000000001</v>
      </c>
      <c r="H23" s="59">
        <f>'[1]לוח 3'!J10</f>
        <v>16.606999999999999</v>
      </c>
      <c r="I23" s="60">
        <f>'[1]לוח 3'!L10</f>
        <v>-111.14900000000002</v>
      </c>
      <c r="J23" s="60">
        <f>'[1]לוח 3'!M10</f>
        <v>-112.70299999999999</v>
      </c>
      <c r="K23" s="60">
        <f>'[1]לוח 3'!N10</f>
        <v>91.451000000000008</v>
      </c>
      <c r="L23" s="19"/>
      <c r="M23" s="19"/>
      <c r="X23" s="16"/>
      <c r="Y23" s="16"/>
      <c r="Z23" s="16"/>
      <c r="AA23" s="16"/>
      <c r="AB23" s="16"/>
    </row>
    <row r="24" spans="1:28" s="18" customFormat="1" ht="18" x14ac:dyDescent="0.25">
      <c r="A24" s="61" t="s">
        <v>1</v>
      </c>
      <c r="B24" s="62">
        <f t="shared" ref="B24:K24" si="4">B25+B26</f>
        <v>9349</v>
      </c>
      <c r="C24" s="62">
        <f t="shared" si="4"/>
        <v>10337</v>
      </c>
      <c r="D24" s="63">
        <f t="shared" si="4"/>
        <v>9905</v>
      </c>
      <c r="E24" s="62">
        <f t="shared" si="4"/>
        <v>3206</v>
      </c>
      <c r="F24" s="62">
        <f t="shared" si="4"/>
        <v>-36</v>
      </c>
      <c r="G24" s="62">
        <f t="shared" si="4"/>
        <v>1480</v>
      </c>
      <c r="H24" s="63">
        <f t="shared" si="4"/>
        <v>619</v>
      </c>
      <c r="I24" s="52">
        <f t="shared" si="4"/>
        <v>-377.79500000000007</v>
      </c>
      <c r="J24" s="52">
        <f t="shared" si="4"/>
        <v>347.55800000000005</v>
      </c>
      <c r="K24" s="52">
        <f t="shared" si="4"/>
        <v>-859.99399999999991</v>
      </c>
      <c r="L24" s="19"/>
      <c r="M24" s="19"/>
      <c r="X24" s="16"/>
      <c r="Y24" s="16"/>
      <c r="Z24" s="16"/>
      <c r="AA24" s="16"/>
      <c r="AB24" s="16"/>
    </row>
    <row r="25" spans="1:28" s="18" customFormat="1" ht="18" x14ac:dyDescent="0.25">
      <c r="A25" s="48" t="s">
        <v>10</v>
      </c>
      <c r="B25" s="53">
        <f>'[1]לוח 3'!C15</f>
        <v>5961</v>
      </c>
      <c r="C25" s="53">
        <f>'[1]לוח 3'!D15</f>
        <v>3079</v>
      </c>
      <c r="D25" s="54">
        <f>'[1]לוח 3'!E15</f>
        <v>1615</v>
      </c>
      <c r="E25" s="53">
        <f>'[1]לוח 3'!G15</f>
        <v>1535</v>
      </c>
      <c r="F25" s="53">
        <f>'[1]לוח 3'!H15</f>
        <v>319</v>
      </c>
      <c r="G25" s="53">
        <f>'[1]לוח 3'!I15</f>
        <v>-1378</v>
      </c>
      <c r="H25" s="54">
        <f>'[1]לוח 3'!J15</f>
        <v>159</v>
      </c>
      <c r="I25" s="51">
        <f>'[1]לוח 3'!L15</f>
        <v>-396.32300000000004</v>
      </c>
      <c r="J25" s="51">
        <f>'[1]לוח 3'!M15</f>
        <v>-26.228000000000009</v>
      </c>
      <c r="K25" s="51">
        <f>'[1]לוח 3'!N15</f>
        <v>-838.23299999999995</v>
      </c>
      <c r="L25" s="19"/>
      <c r="M25" s="19"/>
      <c r="X25" s="16"/>
      <c r="Y25" s="16"/>
      <c r="Z25" s="16"/>
      <c r="AA25" s="16"/>
      <c r="AB25" s="16"/>
    </row>
    <row r="26" spans="1:28" s="18" customFormat="1" ht="18" x14ac:dyDescent="0.25">
      <c r="A26" s="48" t="s">
        <v>11</v>
      </c>
      <c r="B26" s="53">
        <f>'[1]לוח 3'!C16</f>
        <v>3388</v>
      </c>
      <c r="C26" s="53">
        <f>'[1]לוח 3'!D16</f>
        <v>7258</v>
      </c>
      <c r="D26" s="54">
        <f>'[1]לוח 3'!E16</f>
        <v>8290</v>
      </c>
      <c r="E26" s="53">
        <f>'[1]לוח 3'!G16</f>
        <v>1671</v>
      </c>
      <c r="F26" s="53">
        <f>'[1]לוח 3'!H16</f>
        <v>-355</v>
      </c>
      <c r="G26" s="53">
        <f>'[1]לוח 3'!I16</f>
        <v>2858</v>
      </c>
      <c r="H26" s="54">
        <f>'[1]לוח 3'!J16</f>
        <v>460</v>
      </c>
      <c r="I26" s="51">
        <f>'[1]לוח 3'!L16</f>
        <v>18.527999999999963</v>
      </c>
      <c r="J26" s="51">
        <f>'[1]לוח 3'!M16</f>
        <v>373.78600000000006</v>
      </c>
      <c r="K26" s="51">
        <f>'[1]לוח 3'!N16</f>
        <v>-21.761000000000017</v>
      </c>
      <c r="L26" s="19"/>
      <c r="M26" s="19"/>
      <c r="X26" s="16"/>
      <c r="Y26" s="16"/>
      <c r="Z26" s="16"/>
      <c r="AA26" s="16"/>
      <c r="AB26" s="16"/>
    </row>
    <row r="27" spans="1:28" s="18" customFormat="1" ht="18" x14ac:dyDescent="0.25">
      <c r="A27" s="45" t="s">
        <v>12</v>
      </c>
      <c r="B27" s="62">
        <f>'[1]לוח 3'!C18</f>
        <v>4172</v>
      </c>
      <c r="C27" s="62">
        <f>'[1]לוח 3'!D18</f>
        <v>4689</v>
      </c>
      <c r="D27" s="63">
        <f>'[1]לוח 3'!E18</f>
        <v>-3379</v>
      </c>
      <c r="E27" s="62">
        <f>'[1]לוח 3'!G18</f>
        <v>-5346</v>
      </c>
      <c r="F27" s="62">
        <f>'[1]לוח 3'!H18</f>
        <v>-368</v>
      </c>
      <c r="G27" s="62">
        <f>'[1]לוח 3'!I18</f>
        <v>948</v>
      </c>
      <c r="H27" s="63">
        <f>'[1]לוח 3'!J18</f>
        <v>-130</v>
      </c>
      <c r="I27" s="51"/>
      <c r="J27" s="51"/>
      <c r="K27" s="51"/>
      <c r="L27" s="19"/>
      <c r="M27" s="19"/>
      <c r="X27" s="16"/>
      <c r="Y27" s="16"/>
      <c r="Z27" s="16"/>
      <c r="AA27" s="16"/>
      <c r="AB27" s="16"/>
    </row>
    <row r="28" spans="1:28" s="18" customFormat="1" ht="18" x14ac:dyDescent="0.25">
      <c r="A28" s="64" t="s">
        <v>13</v>
      </c>
      <c r="B28" s="62">
        <f>'[1]לוח 3'!C25</f>
        <v>4358</v>
      </c>
      <c r="C28" s="62">
        <f>'[1]לוח 3'!D25</f>
        <v>7394</v>
      </c>
      <c r="D28" s="63">
        <f>'[1]לוח 3'!E25</f>
        <v>7329</v>
      </c>
      <c r="E28" s="62">
        <f>'[1]לוח 3'!G25</f>
        <v>2359</v>
      </c>
      <c r="F28" s="62">
        <f>'[1]לוח 3'!H25</f>
        <v>1904</v>
      </c>
      <c r="G28" s="62">
        <f>'[1]לוח 3'!I25</f>
        <v>1574</v>
      </c>
      <c r="H28" s="63">
        <f>'[1]לוח 3'!J25</f>
        <v>3023</v>
      </c>
      <c r="I28" s="51"/>
      <c r="J28" s="51"/>
      <c r="K28" s="51"/>
      <c r="L28" s="19"/>
      <c r="M28" s="19"/>
      <c r="X28" s="16"/>
      <c r="Y28" s="16"/>
      <c r="Z28" s="16"/>
      <c r="AA28" s="16"/>
      <c r="AB28" s="16"/>
    </row>
    <row r="29" spans="1:28" s="18" customFormat="1" ht="18" x14ac:dyDescent="0.25">
      <c r="A29" s="45" t="s">
        <v>14</v>
      </c>
      <c r="B29" s="62">
        <f>'[1]לוח 3'!C27</f>
        <v>-458</v>
      </c>
      <c r="C29" s="62">
        <f>'[1]לוח 3'!D27</f>
        <v>-418</v>
      </c>
      <c r="D29" s="65">
        <f>'[1]לוח 3'!E27</f>
        <v>-273</v>
      </c>
      <c r="E29" s="62">
        <f>'[1]לוח 3'!G27</f>
        <v>-156</v>
      </c>
      <c r="F29" s="62">
        <f>'[1]לוח 3'!H27</f>
        <v>410</v>
      </c>
      <c r="G29" s="62">
        <f>'[1]לוח 3'!I27</f>
        <v>-267</v>
      </c>
      <c r="H29" s="65">
        <f>'[1]לוח 3'!J27</f>
        <v>321</v>
      </c>
      <c r="I29" s="51"/>
      <c r="J29" s="51"/>
      <c r="K29" s="51"/>
      <c r="L29" s="28"/>
      <c r="M29" s="19"/>
      <c r="X29" s="16"/>
      <c r="Y29" s="16"/>
      <c r="Z29" s="16"/>
      <c r="AA29" s="16"/>
      <c r="AB29" s="16"/>
    </row>
    <row r="30" spans="1:28" customFormat="1" ht="54" x14ac:dyDescent="0.25">
      <c r="A30" s="66" t="s">
        <v>25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27"/>
    </row>
    <row r="31" spans="1:28" ht="18" x14ac:dyDescent="0.25">
      <c r="A31" s="68" t="s">
        <v>24</v>
      </c>
      <c r="B31" s="69"/>
      <c r="C31" s="69"/>
      <c r="D31" s="69"/>
      <c r="E31" s="70"/>
      <c r="F31" s="70"/>
      <c r="G31" s="70"/>
      <c r="H31" s="70"/>
      <c r="I31" s="56"/>
      <c r="J31" s="56"/>
      <c r="K31" s="51"/>
    </row>
    <row r="32" spans="1:28" x14ac:dyDescent="0.2">
      <c r="A32" s="11"/>
      <c r="B32" s="2"/>
      <c r="C32" s="2"/>
      <c r="D32" s="2"/>
    </row>
    <row r="33" spans="1:12" x14ac:dyDescent="0.2">
      <c r="A33" s="21"/>
    </row>
    <row r="34" spans="1:12" s="22" customFormat="1" x14ac:dyDescent="0.2">
      <c r="B34" s="23"/>
      <c r="C34" s="23"/>
      <c r="D34" s="23"/>
      <c r="E34" s="23"/>
      <c r="F34" s="23"/>
      <c r="G34" s="23"/>
      <c r="H34" s="23"/>
      <c r="I34" s="24"/>
      <c r="J34" s="25"/>
      <c r="K34" s="24"/>
      <c r="L34" s="26"/>
    </row>
    <row r="35" spans="1:12" x14ac:dyDescent="0.2">
      <c r="A35" s="22"/>
      <c r="B35" s="20"/>
      <c r="C35" s="20"/>
      <c r="D35" s="20"/>
      <c r="E35" s="20"/>
      <c r="F35" s="20"/>
      <c r="G35" s="20"/>
      <c r="H35" s="20"/>
      <c r="I35" s="8"/>
    </row>
    <row r="36" spans="1:12" x14ac:dyDescent="0.2">
      <c r="A36" s="22"/>
      <c r="B36" s="20"/>
      <c r="C36" s="20"/>
      <c r="D36" s="20"/>
      <c r="E36" s="20"/>
      <c r="F36" s="20"/>
      <c r="G36" s="20"/>
      <c r="H36" s="20"/>
      <c r="I36" s="8"/>
    </row>
    <row r="37" spans="1:12" x14ac:dyDescent="0.2">
      <c r="A37" s="22"/>
      <c r="B37" s="20"/>
      <c r="C37" s="20"/>
      <c r="D37" s="20"/>
      <c r="E37" s="20"/>
      <c r="F37" s="20"/>
      <c r="G37" s="20"/>
      <c r="H37" s="20"/>
      <c r="I37" s="8"/>
    </row>
    <row r="38" spans="1:12" x14ac:dyDescent="0.2">
      <c r="A38" s="22"/>
      <c r="B38" s="20"/>
      <c r="C38" s="20"/>
      <c r="D38" s="20"/>
      <c r="E38" s="20"/>
      <c r="F38" s="20"/>
      <c r="G38" s="20"/>
      <c r="H38" s="20"/>
      <c r="I38" s="8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scale="63" orientation="landscape" horizontalDpi="300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ACA26CA-76AC-4FF3-B19E-FA519F955EC8}"/>
</file>

<file path=customXml/itemProps2.xml><?xml version="1.0" encoding="utf-8"?>
<ds:datastoreItem xmlns:ds="http://schemas.openxmlformats.org/officeDocument/2006/customXml" ds:itemID="{8E891E12-CAD3-4BCC-AADF-C99B2F0329B8}"/>
</file>

<file path=customXml/itemProps3.xml><?xml version="1.0" encoding="utf-8"?>
<ds:datastoreItem xmlns:ds="http://schemas.openxmlformats.org/officeDocument/2006/customXml" ds:itemID="{85D59D50-A72A-4A97-A513-D6A3F25C2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תרשימים</vt:lpstr>
      </vt:variant>
      <vt:variant>
        <vt:i4>3</vt:i4>
      </vt:variant>
    </vt:vector>
  </HeadingPairs>
  <TitlesOfParts>
    <vt:vector size="7" baseType="lpstr">
      <vt:lpstr>data3</vt:lpstr>
      <vt:lpstr>data2</vt:lpstr>
      <vt:lpstr>data1</vt:lpstr>
      <vt:lpstr>אינדיקטורים</vt:lpstr>
      <vt:lpstr>תרשים 3</vt:lpstr>
      <vt:lpstr>תרשים2</vt:lpstr>
      <vt:lpstr>תרשים1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lastModifiedBy>internet</cp:lastModifiedBy>
  <cp:lastPrinted>2016-07-06T08:56:25Z</cp:lastPrinted>
  <dcterms:created xsi:type="dcterms:W3CDTF">2012-10-10T09:26:58Z</dcterms:created>
  <dcterms:modified xsi:type="dcterms:W3CDTF">2016-08-23T06:40:53Z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-1029926736</vt:i4>
  </property>
  <property fmtid="{D5CDD505-2E9C-101B-9397-08002B2CF9AE}" pid="3" name="_NewReviewCycle">
    <vt:lpwstr/>
  </property>
  <property fmtid="{D5CDD505-2E9C-101B-9397-08002B2CF9AE}" pid="4" name="_EmailSubject">
    <vt:lpwstr>הודעה לעתונות תנועות הון מאי 2016 .docx</vt:lpwstr>
  </property>
  <property fmtid="{D5CDD505-2E9C-101B-9397-08002B2CF9AE}" pid="5" name="_AuthorEmail">
    <vt:lpwstr>Hanady.Azzam@boi.org.il</vt:lpwstr>
  </property>
  <property fmtid="{D5CDD505-2E9C-101B-9397-08002B2CF9AE}" pid="6" name="_AuthorEmailDisplayName">
    <vt:lpwstr>הנאדי עזאם</vt:lpwstr>
  </property>
  <property fmtid="{D5CDD505-2E9C-101B-9397-08002B2CF9AE}" pid="7" name="_ReviewingToolsShownOnce">
    <vt:lpwstr/>
  </property>
  <property fmtid="{D5CDD505-2E9C-101B-9397-08002B2CF9AE}" pid="8" name="ContentTypeId">
    <vt:lpwstr>0x0101000644CCD52964FE4BBD8AB8E0B060EA47</vt:lpwstr>
  </property>
</Properties>
</file>