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charts/colors1.xml" ContentType="application/vnd.ms-office.chartcolorstyle+xml"/>
  <Override PartName="/xl/drawings/drawing1.xml" ContentType="application/vnd.openxmlformats-officedocument.drawing+xml"/>
  <Override PartName="/xl/charts/style1.xml" ContentType="application/vnd.ms-office.chartsty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' - 3 -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Fill" hidden="1">#REF!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Order1" hidden="1">255</definedName>
    <definedName name="_Parse_In" hidden="1">#REF!</definedName>
    <definedName name="_Parse_Out" hidden="1">#REF!</definedName>
    <definedName name="_Sort" hidden="1">#REF!</definedName>
    <definedName name="_Table1_In1" hidden="1">#REF!</definedName>
    <definedName name="_Table1_Out" hidden="1">#REF!</definedName>
    <definedName name="anscount" hidden="1">1</definedName>
    <definedName name="fdtg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HTML_CodePage" hidden="1">1255</definedName>
    <definedName name="HTML_Control" hidden="1">{"'גיליון1'!$A$1:$E$4"}</definedName>
    <definedName name="HTML_Description" hidden="1">""</definedName>
    <definedName name="HTML_Email" hidden="1">""</definedName>
    <definedName name="HTML_Header" hidden="1">""</definedName>
    <definedName name="HTML_LastUpdate" hidden="1">"05/03/2001"</definedName>
    <definedName name="HTML_LineAfter" hidden="1">FALSE</definedName>
    <definedName name="HTML_LineBefore" hidden="1">FALSE</definedName>
    <definedName name="HTML_Name" hidden="1">"Bank of Israel"</definedName>
    <definedName name="HTML_OBDlg2" hidden="1">TRUE</definedName>
    <definedName name="HTML_OBDlg4" hidden="1">TRUE</definedName>
    <definedName name="HTML_OS" hidden="1">0</definedName>
    <definedName name="HTML_PathFile" hidden="1">"C:\My Documents\rib.htm"</definedName>
    <definedName name="HTML_Title" hidden="1">"tribith"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limcount" hidden="1">1</definedName>
    <definedName name="nROWS" hidden="1">COUNTA([5]Sheet7!$B$1:$B$65536)</definedName>
    <definedName name="Pal_Workbook_GUID" hidden="1">"T59QDAF6GSIRCJMB7HTD7UR1"</definedName>
    <definedName name="pp" hidden="1">{"עמוד 1",#N/A,FALSE,"12.07";"תנועות הקרן",#N/A,FALSE,"12.07";"רווח ממימוש",#N/A,FALSE,"12.07"}</definedName>
    <definedName name="q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QQ" hidden="1">{"AA",#N/A,FALSE,"תקופות"}</definedName>
    <definedName name="QUARTER" hidden="1">[6]L0!$D$34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vvvv" hidden="1">{"עמוד 1",#N/A,FALSE,"9.07";"תנועות הקרן",#N/A,FALSE,"9.07";"רווח ממימוש",#N/A,FALSE,"9.07"}</definedName>
    <definedName name="wrn.111.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AA." hidden="1">{"AA",#N/A,FALSE,"תקופות"}</definedName>
    <definedName name="wrn.דוח._.חודשי." hidden="1">{"עמוד 1",#N/A,FALSE,"12.07";"תנועות הקרן",#N/A,FALSE,"12.07";"רווח ממימוש",#N/A,FALSE,"12.07"}</definedName>
    <definedName name="wrn.דוח._.לארנון." hidden="1">{"רווח והפסד לארנון",#N/A,FALSE,"דוח מסחר";"יתרות ני""ע",#N/A,FALSE,"דוח מסחר"}</definedName>
    <definedName name="wrn.דוח._.ניע." hidden="1">{"דוח רווח והפסד",#N/A,FALSE,"דוח מסחר";"יתרות ני""ע",#N/A,FALSE,"דוח מסחר"}</definedName>
    <definedName name="wrn.דוחות._.יהודה._.מועלם." hidden="1">{"השוואה רבעונית מועלם",#N/A,FALSE,"השואה רבעוני";"רו""ה מועלם",#N/A,FALSE,"השואה רבעוני"}</definedName>
    <definedName name="wrn.דף._.מרכז." hidden="1">{#N/A,#N/A,FALSE," חשיפת ריבית -29.12.06 "}</definedName>
    <definedName name="wrn.הדפסה._.כללית.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פרשה._.נוספת." hidden="1">{"נוספת",#N/A,FALSE,"הפרשה נוספת מאפייני סיכון";"תנועה בהפרשות",#N/A,FALSE,"הפרשה נוספת מאפייני סיכון"}</definedName>
    <definedName name="wrn.זמינים._.למכירה." hidden="1">{"עמוד1",#N/A,FALSE,"2.07";"עמוד2",#N/A,FALSE,"2.07"}</definedName>
    <definedName name="wrn.זמינים_למכירה." hidden="1">{"עמוד 1",#N/A,FALSE,"9.07";"תנועות הקרן",#N/A,FALSE,"9.07";"רווח ממימוש",#N/A,FALSE,"9.07"}</definedName>
    <definedName name="wrn.חודש._.ינואר." hidden="1">{#N/A,#N/A,FALSE,"עמוד 1";#N/A,#N/A,FALSE,"עמוד 2";#N/A,#N/A,FALSE,"עמוד 3";#N/A,#N/A,FALSE,"מרווח";#N/A,#N/A,FALSE,"הון_פיננסי"}</definedName>
    <definedName name="wrn.חודשי." hidden="1">{#N/A,#N/A,FALSE,"ריכוז _חודשי";#N/A,#N/A,FALSE,"פירוט_חודשי"}</definedName>
    <definedName name="wrn.חיתום._.604." hidden="1">{"מאזן חיתום",#N/A,FALSE,"רוה""ס נומינלי";"רוהס חיתום",#N/A,FALSE,"רוה""ס נומינלי"}</definedName>
    <definedName name="wrn.ישה._.904." hidden="1">{"תוכן",#N/A,FALSE,"הוצאות";"הכנסות",#N/A,FALSE,"הוצאות";"הוצאות",#N/A,FALSE,"הוצאות"}</definedName>
    <definedName name="wrn.לועדת._.מאזן." hidden="1">{#N/A,#N/A,FALSE,"שוטף";#N/A,#N/A,FALSE,"ב";#N/A,#N/A,FALSE,"ג";#N/A,#N/A,FALSE,"ד";#N/A,#N/A,FALSE,"ו";#N/A,#N/A,FALSE,"חריגות";#N/A,#N/A,FALSE,"ה";#N/A,#N/A,FALSE,"מאוחד"}</definedName>
    <definedName name="wrn.לועדת._.מאזן._.פלוס._.פירוטים.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ס._.הכנסה." hidden="1">{"מס הכנסה 1",#N/A,FALSE,"מס-הכנסה ";"מס הכנסה 2",#N/A,FALSE,"מס-הכנסה ";"מס הכנסה 3",#N/A,FALSE,"מס-הכנסה "}</definedName>
    <definedName name="wrn.שערוך." hidden="1">{"300747",#N/A,FALSE,"בדיקה לשערוך";"2949",#N/A,FALSE,"בדיקה לשערוך";"2192",#N/A,FALSE,"בדיקה לשערוך";"2951",#N/A,FALSE,"בדיקה לשערוך"}</definedName>
    <definedName name="wrn.תחזית._.למנכל." hidden="1">{#N/A,#N/A,FALSE,"שער";#N/A,#N/A,FALSE,"תוכן";#N/A,#N/A,FALSE,"הנחות";#N/A,#N/A,FALSE,"ריכוז _רבעוני";#N/A,#N/A,FALSE,"פירוט_רבעוני"}</definedName>
    <definedName name="wrn.תחזית._.רווח.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קציב._.ישה." hidden="1">{#N/A,#N/A,FALSE,"תוכן";#N/A,#N/A,FALSE,"הכנסות";#N/A,#N/A,FALSE,"הוצאות"}</definedName>
    <definedName name="wrn.תקציב._.קרנות." hidden="1">{"תוכן",#N/A,FALSE,"הוצאות";"הכנסות",#N/A,FALSE,"הוצאות";"הוצאות",#N/A,FALSE,"הוצאות"}</definedName>
    <definedName name="ZMIN" hidden="1">{"דוח רווח והפסד",#N/A,FALSE,"דוח מסחר";"יתרות ני""ע",#N/A,FALSE,"דוח מסחר"}</definedName>
    <definedName name="אגרסיבי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רנון" hidden="1">{"רווח והפסד לארנון",#N/A,FALSE,"דוח מסחר";"יתרות ני""ע",#N/A,FALSE,"דוח מסחר"}</definedName>
    <definedName name="גגגגג" hidden="1">{"300747",#N/A,FALSE,"בדיקה לשערוך";"2949",#N/A,FALSE,"בדיקה לשערוך";"2192",#N/A,FALSE,"בדיקה לשערוך";"2951",#N/A,FALSE,"בדיקה לשערוך"}</definedName>
    <definedName name="גגגגץץץ" hidden="1">{"עמוד 1",#N/A,FALSE,"9.07";"תנועות הקרן",#N/A,FALSE,"9.07";"רווח ממימוש",#N/A,FALSE,"9.07"}</definedName>
    <definedName name="גלית" hidden="1">{"עמוד 1",#N/A,FALSE,"9.07";"תנועות הקרן",#N/A,FALSE,"9.07";"רווח ממימוש",#N/A,FALSE,"9.07"}</definedName>
    <definedName name="ד" hidden="1">{"עמוד 1",#N/A,FALSE,"12.07";"תנועות הקרן",#N/A,FALSE,"12.07";"רווח ממימוש",#N/A,FALSE,"12.07"}</definedName>
    <definedName name="דדדד" hidden="1">{"300747",#N/A,FALSE,"בדיקה לשערוך";"2949",#N/A,FALSE,"בדיקה לשערוך";"2192",#N/A,FALSE,"בדיקה לשערוך";"2951",#N/A,FALSE,"בדיקה לשערוך"}</definedName>
    <definedName name="דוח" hidden="1">{"רווח והפסד לארנון",#N/A,FALSE,"דוח מסחר";"יתרות ני""ע",#N/A,FALSE,"דוח מסחר"}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צמבר" hidden="1">{"עמוד 1",#N/A,FALSE,"12.07";"תנועות הקרן",#N/A,FALSE,"12.07";"רווח ממימוש",#N/A,FALSE,"12.07"}</definedName>
    <definedName name="זמיו66.13" hidden="1">{"עמוד 1",#N/A,FALSE,"12.07";"תנועות הקרן",#N/A,FALSE,"12.07";"רווח ממימוש",#N/A,FALSE,"12.07"}</definedName>
    <definedName name="זמין" hidden="1">{"עמוד 1",#N/A,FALSE,"12.07";"תנועות הקרן",#N/A,FALSE,"12.07";"רווח ממימוש",#N/A,FALSE,"12.07"}</definedName>
    <definedName name="זמינים" hidden="1">{"דף יתרות",#N/A,FALSE,"2.07";"תנועות הקרן",#N/A,FALSE,"2.07";"רווח ממימוש",#N/A,FALSE,"2.07"}</definedName>
    <definedName name="חשיפות" hidden="1">{#N/A,#N/A,FALSE," חשיפת ריבית -29.12.06 "}</definedName>
    <definedName name="יחסים" hidden="1">{"תוכן",#N/A,FALSE,"הוצאות";"הכנסות",#N/A,FALSE,"הוצאות";"הוצאות",#N/A,FALSE,"הוצאות"}</definedName>
    <definedName name="ככ" hidden="1">{"דוח רווח והפסד",#N/A,FALSE,"דוח מסחר";"יתרות ני""ע",#N/A,FALSE,"דוח מסחר"}</definedName>
    <definedName name="ללל" hidden="1">{"עמוד 1",#N/A,FALSE,"9.07";"תנועות הקרן",#N/A,FALSE,"9.07";"רווח ממימוש",#N/A,FALSE,"9.07"}</definedName>
    <definedName name="מאזן" hidden="1">{"תוכן",#N/A,FALSE,"הוצאות";"הכנסות",#N/A,FALSE,"הוצאות";"הוצאות",#N/A,FALSE,"הוצאות"}</definedName>
    <definedName name="משק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זילות" hidden="1">{"תוכן",#N/A,FALSE,"הוצאות";"הכנסות",#N/A,FALSE,"הוצאות";"הוצאות",#N/A,FALSE,"הוצאות"}</definedName>
    <definedName name="נחומ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עע" hidden="1">{"דוח רווח והפסד",#N/A,FALSE,"דוח מסחר";"יתרות ני""ע",#N/A,FALSE,"דוח מסחר"}</definedName>
    <definedName name="רווח" hidden="1">{"מאזן חיתום",#N/A,FALSE,"רוה""ס נומינלי";"רוהס חיתום",#N/A,FALSE,"רוה""ס נומינלי"}</definedName>
    <definedName name="שמירה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ת" hidden="1">{"דף יתרות",#N/A,FALSE,"2.07";"תנועות הקרן",#N/A,FALSE,"2.07";"רווח ממימוש",#N/A,FALSE,"2.07"}</definedName>
    <definedName name="תנועה" hidden="1">{"דף יתרות",#N/A,FALSE,"2.07";"תנועות הקרן",#N/A,FALSE,"2.07";"רווח ממימוש",#N/A,FALSE,"2.07"}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6" i="1" l="1"/>
  <c r="Z46" i="1"/>
  <c r="Y46" i="1"/>
  <c r="X46" i="1"/>
  <c r="W46" i="1"/>
  <c r="V46" i="1"/>
  <c r="U46" i="1"/>
  <c r="T46" i="1"/>
  <c r="S46" i="1"/>
  <c r="R46" i="1"/>
  <c r="AA45" i="1"/>
  <c r="Z45" i="1"/>
  <c r="Y45" i="1"/>
  <c r="X45" i="1"/>
  <c r="W45" i="1"/>
  <c r="V45" i="1"/>
  <c r="U45" i="1"/>
  <c r="T45" i="1"/>
  <c r="S45" i="1"/>
  <c r="R45" i="1"/>
  <c r="AA39" i="1"/>
  <c r="Z39" i="1"/>
  <c r="Y39" i="1"/>
  <c r="X39" i="1"/>
  <c r="W39" i="1"/>
  <c r="V39" i="1"/>
  <c r="U39" i="1"/>
  <c r="T39" i="1"/>
  <c r="S39" i="1"/>
  <c r="R39" i="1"/>
  <c r="AA38" i="1"/>
  <c r="Z38" i="1"/>
  <c r="Y38" i="1"/>
  <c r="X38" i="1"/>
  <c r="W38" i="1"/>
  <c r="V38" i="1"/>
  <c r="U38" i="1"/>
  <c r="T38" i="1"/>
  <c r="S38" i="1"/>
  <c r="R38" i="1"/>
  <c r="AA37" i="1"/>
  <c r="Z37" i="1"/>
  <c r="Y37" i="1"/>
  <c r="X37" i="1"/>
  <c r="W37" i="1"/>
  <c r="V37" i="1"/>
  <c r="U37" i="1"/>
  <c r="T37" i="1"/>
  <c r="S37" i="1"/>
  <c r="R37" i="1"/>
  <c r="AA36" i="1"/>
  <c r="Z36" i="1"/>
  <c r="Y36" i="1"/>
  <c r="X36" i="1"/>
  <c r="W36" i="1"/>
  <c r="V36" i="1"/>
  <c r="U36" i="1"/>
  <c r="T36" i="1"/>
  <c r="S36" i="1"/>
  <c r="R36" i="1"/>
  <c r="AA34" i="1"/>
  <c r="Z34" i="1"/>
  <c r="Y34" i="1"/>
  <c r="X34" i="1"/>
  <c r="W34" i="1"/>
  <c r="V34" i="1"/>
  <c r="U34" i="1"/>
  <c r="T34" i="1"/>
  <c r="S34" i="1"/>
  <c r="R34" i="1"/>
  <c r="AA33" i="1"/>
  <c r="Z33" i="1"/>
  <c r="Y33" i="1"/>
  <c r="X33" i="1"/>
  <c r="W33" i="1"/>
  <c r="V33" i="1"/>
  <c r="U33" i="1"/>
  <c r="T33" i="1"/>
  <c r="S33" i="1"/>
  <c r="R33" i="1"/>
  <c r="AA32" i="1"/>
  <c r="Z32" i="1"/>
  <c r="Y32" i="1"/>
  <c r="X32" i="1"/>
  <c r="W32" i="1"/>
  <c r="V32" i="1"/>
  <c r="U32" i="1"/>
  <c r="T32" i="1"/>
  <c r="S32" i="1"/>
  <c r="R32" i="1"/>
  <c r="AA31" i="1"/>
  <c r="Z31" i="1"/>
  <c r="Y31" i="1"/>
  <c r="X31" i="1"/>
  <c r="W31" i="1"/>
  <c r="V31" i="1"/>
  <c r="U31" i="1"/>
  <c r="T31" i="1"/>
  <c r="S31" i="1"/>
  <c r="R31" i="1"/>
  <c r="AA30" i="1"/>
  <c r="Z30" i="1"/>
  <c r="Y30" i="1"/>
  <c r="X30" i="1"/>
  <c r="W30" i="1"/>
  <c r="V30" i="1"/>
  <c r="U30" i="1"/>
  <c r="T30" i="1"/>
  <c r="S30" i="1"/>
  <c r="R30" i="1"/>
  <c r="AA29" i="1"/>
  <c r="Z29" i="1"/>
  <c r="Y29" i="1"/>
  <c r="X29" i="1"/>
  <c r="W29" i="1"/>
  <c r="V29" i="1"/>
  <c r="U29" i="1"/>
  <c r="T29" i="1"/>
  <c r="S29" i="1"/>
  <c r="R29" i="1"/>
  <c r="AA28" i="1"/>
  <c r="Z28" i="1"/>
  <c r="Y28" i="1"/>
  <c r="X28" i="1"/>
  <c r="W28" i="1"/>
  <c r="V28" i="1"/>
  <c r="U28" i="1"/>
  <c r="T28" i="1"/>
  <c r="S28" i="1"/>
  <c r="R28" i="1"/>
  <c r="AA27" i="1"/>
  <c r="Z27" i="1"/>
  <c r="Y27" i="1"/>
  <c r="X27" i="1"/>
  <c r="W27" i="1"/>
  <c r="V27" i="1"/>
  <c r="U27" i="1"/>
  <c r="T27" i="1"/>
  <c r="S27" i="1"/>
  <c r="R27" i="1"/>
  <c r="AA26" i="1"/>
  <c r="Z26" i="1"/>
  <c r="Y26" i="1"/>
  <c r="X26" i="1"/>
  <c r="W26" i="1"/>
  <c r="V26" i="1"/>
  <c r="U26" i="1"/>
  <c r="T26" i="1"/>
  <c r="S26" i="1"/>
  <c r="R26" i="1"/>
  <c r="AA24" i="1"/>
  <c r="Z24" i="1"/>
  <c r="Y24" i="1"/>
  <c r="X24" i="1"/>
  <c r="W24" i="1"/>
  <c r="V24" i="1"/>
  <c r="U24" i="1"/>
  <c r="T24" i="1"/>
  <c r="S24" i="1"/>
  <c r="R24" i="1"/>
  <c r="AA23" i="1"/>
  <c r="Z23" i="1"/>
  <c r="Y23" i="1"/>
  <c r="X23" i="1"/>
  <c r="W23" i="1"/>
  <c r="V23" i="1"/>
  <c r="U23" i="1"/>
  <c r="T23" i="1"/>
  <c r="S23" i="1"/>
  <c r="R23" i="1"/>
  <c r="AA22" i="1"/>
  <c r="Z22" i="1"/>
  <c r="T22" i="1"/>
  <c r="S22" i="1"/>
  <c r="R22" i="1"/>
  <c r="AA21" i="1"/>
  <c r="Z21" i="1"/>
  <c r="Y21" i="1"/>
  <c r="X21" i="1"/>
  <c r="W21" i="1"/>
  <c r="V21" i="1"/>
  <c r="U21" i="1"/>
  <c r="T21" i="1"/>
  <c r="S21" i="1"/>
  <c r="R21" i="1"/>
  <c r="AA20" i="1"/>
  <c r="Z20" i="1"/>
  <c r="Y20" i="1"/>
  <c r="X20" i="1"/>
  <c r="W20" i="1"/>
  <c r="V20" i="1"/>
  <c r="U20" i="1"/>
  <c r="T20" i="1"/>
  <c r="S20" i="1"/>
  <c r="R20" i="1"/>
  <c r="AA19" i="1"/>
  <c r="Z19" i="1"/>
  <c r="Y19" i="1"/>
  <c r="X19" i="1"/>
  <c r="W19" i="1"/>
  <c r="V19" i="1"/>
  <c r="U19" i="1"/>
  <c r="T19" i="1"/>
  <c r="S19" i="1"/>
  <c r="R19" i="1"/>
  <c r="AA18" i="1"/>
  <c r="Z18" i="1"/>
  <c r="Y18" i="1"/>
  <c r="X18" i="1"/>
  <c r="W18" i="1"/>
  <c r="V18" i="1"/>
  <c r="U18" i="1"/>
  <c r="T18" i="1"/>
  <c r="S18" i="1"/>
  <c r="R18" i="1"/>
  <c r="AA17" i="1"/>
  <c r="Z17" i="1"/>
  <c r="Y17" i="1"/>
  <c r="X17" i="1"/>
  <c r="W17" i="1"/>
  <c r="V17" i="1"/>
  <c r="U17" i="1"/>
  <c r="T17" i="1"/>
  <c r="S17" i="1"/>
  <c r="R17" i="1"/>
  <c r="AA16" i="1"/>
  <c r="Z16" i="1"/>
  <c r="Y16" i="1"/>
  <c r="X16" i="1"/>
  <c r="W16" i="1"/>
  <c r="V16" i="1"/>
  <c r="U16" i="1"/>
  <c r="T16" i="1"/>
  <c r="S16" i="1"/>
  <c r="R16" i="1"/>
  <c r="X15" i="1"/>
  <c r="W15" i="1"/>
  <c r="V15" i="1"/>
  <c r="U15" i="1"/>
  <c r="T15" i="1"/>
  <c r="S15" i="1"/>
  <c r="R15" i="1"/>
  <c r="AA14" i="1"/>
  <c r="AA40" i="1" s="1"/>
  <c r="Z14" i="1"/>
  <c r="Y14" i="1"/>
  <c r="X14" i="1"/>
  <c r="W14" i="1"/>
  <c r="W40" i="1" s="1"/>
  <c r="V14" i="1"/>
  <c r="U14" i="1"/>
  <c r="T14" i="1"/>
  <c r="S14" i="1"/>
  <c r="S40" i="1" s="1"/>
  <c r="R14" i="1"/>
  <c r="AA13" i="1"/>
  <c r="Z13" i="1"/>
  <c r="Z40" i="1" s="1"/>
  <c r="Y13" i="1"/>
  <c r="Y40" i="1" s="1"/>
  <c r="X13" i="1"/>
  <c r="X40" i="1" s="1"/>
  <c r="W13" i="1"/>
  <c r="V13" i="1"/>
  <c r="V40" i="1" s="1"/>
  <c r="U13" i="1"/>
  <c r="U40" i="1" s="1"/>
  <c r="T13" i="1"/>
  <c r="T40" i="1" s="1"/>
  <c r="S13" i="1"/>
  <c r="R13" i="1"/>
  <c r="R40" i="1" s="1"/>
  <c r="AA7" i="1"/>
  <c r="Z7" i="1"/>
  <c r="Y7" i="1"/>
  <c r="X7" i="1"/>
  <c r="W7" i="1"/>
  <c r="V7" i="1"/>
  <c r="U7" i="1"/>
  <c r="T7" i="1"/>
  <c r="S7" i="1"/>
  <c r="R7" i="1"/>
  <c r="AA6" i="1"/>
  <c r="Z6" i="1"/>
  <c r="Y6" i="1"/>
  <c r="X6" i="1"/>
  <c r="W6" i="1"/>
  <c r="V6" i="1"/>
  <c r="U6" i="1"/>
  <c r="T6" i="1"/>
  <c r="S6" i="1"/>
  <c r="R6" i="1"/>
  <c r="AA5" i="1"/>
  <c r="Z5" i="1"/>
  <c r="Y5" i="1"/>
  <c r="X5" i="1"/>
  <c r="W5" i="1"/>
  <c r="V5" i="1"/>
  <c r="U5" i="1"/>
  <c r="T5" i="1"/>
  <c r="S5" i="1"/>
  <c r="R5" i="1"/>
  <c r="AA4" i="1"/>
  <c r="Z4" i="1"/>
  <c r="Y4" i="1"/>
  <c r="X4" i="1"/>
  <c r="W4" i="1"/>
  <c r="V4" i="1"/>
  <c r="U4" i="1"/>
  <c r="T4" i="1"/>
  <c r="S4" i="1"/>
  <c r="R4" i="1"/>
  <c r="AA3" i="1"/>
  <c r="Z3" i="1"/>
  <c r="Y3" i="1"/>
  <c r="X3" i="1"/>
  <c r="W3" i="1"/>
  <c r="V3" i="1"/>
  <c r="U3" i="1"/>
  <c r="T3" i="1"/>
  <c r="S3" i="1"/>
  <c r="R3" i="1"/>
  <c r="AA2" i="1"/>
  <c r="AA8" i="1" s="1"/>
  <c r="Z2" i="1"/>
  <c r="Z8" i="1" s="1"/>
  <c r="Y2" i="1"/>
  <c r="Y8" i="1" s="1"/>
  <c r="X2" i="1"/>
  <c r="X8" i="1" s="1"/>
  <c r="W2" i="1"/>
  <c r="W8" i="1" s="1"/>
  <c r="V2" i="1"/>
  <c r="V8" i="1" s="1"/>
  <c r="U2" i="1"/>
  <c r="U8" i="1" s="1"/>
  <c r="T2" i="1"/>
  <c r="T8" i="1" s="1"/>
  <c r="S2" i="1"/>
  <c r="S8" i="1" s="1"/>
  <c r="R2" i="1"/>
  <c r="R8" i="1" s="1"/>
</calcChain>
</file>

<file path=xl/sharedStrings.xml><?xml version="1.0" encoding="utf-8"?>
<sst xmlns="http://schemas.openxmlformats.org/spreadsheetml/2006/main" count="178" uniqueCount="139">
  <si>
    <t>תוויות שורה</t>
  </si>
  <si>
    <t>מדינות מפותחות אחרות</t>
  </si>
  <si>
    <t>האיחוד האירופי</t>
  </si>
  <si>
    <t>ארצות הברית</t>
  </si>
  <si>
    <t>ישראל</t>
  </si>
  <si>
    <t>Albania</t>
  </si>
  <si>
    <t>Australia</t>
  </si>
  <si>
    <t>Algeria</t>
  </si>
  <si>
    <t>Canada</t>
  </si>
  <si>
    <t>Angola</t>
  </si>
  <si>
    <t>Korea, Republic of</t>
  </si>
  <si>
    <t>Anguilla</t>
  </si>
  <si>
    <t>Norway</t>
  </si>
  <si>
    <t>Antigua and Barbuda</t>
  </si>
  <si>
    <t>Switzerland</t>
  </si>
  <si>
    <t>Argentina</t>
  </si>
  <si>
    <t>United Kingdom</t>
  </si>
  <si>
    <t>Armenia, Republic of</t>
  </si>
  <si>
    <t>Other Advanced</t>
  </si>
  <si>
    <t>Austria</t>
  </si>
  <si>
    <t>Bangladesh</t>
  </si>
  <si>
    <t>EU</t>
  </si>
  <si>
    <t>Belarus</t>
  </si>
  <si>
    <t>Belgium</t>
  </si>
  <si>
    <t>Bhutan</t>
  </si>
  <si>
    <t>Bosnia and Herzegovina</t>
  </si>
  <si>
    <t>Bulgaria</t>
  </si>
  <si>
    <t>Botswana</t>
  </si>
  <si>
    <t>Croatia</t>
  </si>
  <si>
    <t>Brazil</t>
  </si>
  <si>
    <t>Cyprus</t>
  </si>
  <si>
    <t>Brunei Darussalam</t>
  </si>
  <si>
    <t>Czech Republic</t>
  </si>
  <si>
    <t>Denmark</t>
  </si>
  <si>
    <t>Burundi</t>
  </si>
  <si>
    <t>Estonia</t>
  </si>
  <si>
    <t>Cambodia</t>
  </si>
  <si>
    <t>Finland</t>
  </si>
  <si>
    <t>Cameroon</t>
  </si>
  <si>
    <t>France</t>
  </si>
  <si>
    <t>Germany</t>
  </si>
  <si>
    <t>Central African Republic</t>
  </si>
  <si>
    <t>Greece</t>
  </si>
  <si>
    <t>Chad</t>
  </si>
  <si>
    <t>Hungary</t>
  </si>
  <si>
    <t>China, P.R.: Hong Kong</t>
  </si>
  <si>
    <t>Ireland</t>
  </si>
  <si>
    <t>China, P.R.: Macao</t>
  </si>
  <si>
    <t>Italy</t>
  </si>
  <si>
    <t>China, P.R.: Mainland</t>
  </si>
  <si>
    <t>Latvia</t>
  </si>
  <si>
    <t>Colombia</t>
  </si>
  <si>
    <t>Lithuania</t>
  </si>
  <si>
    <t>Comoros</t>
  </si>
  <si>
    <t>Luxembourg</t>
  </si>
  <si>
    <t>Congo, Republic of</t>
  </si>
  <si>
    <t>Malta</t>
  </si>
  <si>
    <t>Costa Rica</t>
  </si>
  <si>
    <t>Netherlands</t>
  </si>
  <si>
    <t>Poland</t>
  </si>
  <si>
    <t>Portugal</t>
  </si>
  <si>
    <t>Romania</t>
  </si>
  <si>
    <t>Slovak Republic</t>
  </si>
  <si>
    <t>Djibouti</t>
  </si>
  <si>
    <t>Slovenia</t>
  </si>
  <si>
    <t>Dominica</t>
  </si>
  <si>
    <t>Spain</t>
  </si>
  <si>
    <t>Dominican Republic</t>
  </si>
  <si>
    <t>Sweden</t>
  </si>
  <si>
    <t>Eastern Caribbean Currency Union (ECCU)</t>
  </si>
  <si>
    <t>El Salvador</t>
  </si>
  <si>
    <t>Equatorial Guinea</t>
  </si>
  <si>
    <t>Israel USA</t>
  </si>
  <si>
    <t>Eswatini, Kingdom of</t>
  </si>
  <si>
    <t>Fiji</t>
  </si>
  <si>
    <t>United States</t>
  </si>
  <si>
    <t>Israel</t>
  </si>
  <si>
    <t>Gabon</t>
  </si>
  <si>
    <t>Gambia, The</t>
  </si>
  <si>
    <t>Georgia</t>
  </si>
  <si>
    <t>Ghana</t>
  </si>
  <si>
    <t>Grenada</t>
  </si>
  <si>
    <t>Guatemala</t>
  </si>
  <si>
    <t>Guinea</t>
  </si>
  <si>
    <t>Iceland</t>
  </si>
  <si>
    <t>India</t>
  </si>
  <si>
    <t>Indonesia</t>
  </si>
  <si>
    <t>Jordan</t>
  </si>
  <si>
    <t>Kazakhstan</t>
  </si>
  <si>
    <t>Kenya</t>
  </si>
  <si>
    <t>Kosovo, Republic of</t>
  </si>
  <si>
    <t>Kyrgyz Republic</t>
  </si>
  <si>
    <t>Lebanon</t>
  </si>
  <si>
    <t>Lesotho</t>
  </si>
  <si>
    <t>Madagascar</t>
  </si>
  <si>
    <t>Malawi</t>
  </si>
  <si>
    <t>Malaysia</t>
  </si>
  <si>
    <t>Maldives</t>
  </si>
  <si>
    <t>Mauritius</t>
  </si>
  <si>
    <t>Micronesia, Federated States of</t>
  </si>
  <si>
    <t>Montenegro</t>
  </si>
  <si>
    <t>Montserrat</t>
  </si>
  <si>
    <t>Namibia</t>
  </si>
  <si>
    <t>Nepal</t>
  </si>
  <si>
    <t>Nicaragua</t>
  </si>
  <si>
    <t>Nigeria</t>
  </si>
  <si>
    <t>North Macedonia, Republic of</t>
  </si>
  <si>
    <t>Pakistan</t>
  </si>
  <si>
    <t>Panama</t>
  </si>
  <si>
    <t>Papua New Guinea</t>
  </si>
  <si>
    <t>Peru</t>
  </si>
  <si>
    <t>Philippines</t>
  </si>
  <si>
    <t>Russian Federation</t>
  </si>
  <si>
    <t>Rwanda</t>
  </si>
  <si>
    <t>Samoa</t>
  </si>
  <si>
    <t>San Marino</t>
  </si>
  <si>
    <t>Saudi Arabia</t>
  </si>
  <si>
    <t>Seychelles</t>
  </si>
  <si>
    <t>Singapore</t>
  </si>
  <si>
    <t>Solomon Islands</t>
  </si>
  <si>
    <t>South Africa</t>
  </si>
  <si>
    <t>Sri Lanka</t>
  </si>
  <si>
    <t>St. Kitts and Nevis</t>
  </si>
  <si>
    <t>St. Lucia</t>
  </si>
  <si>
    <t>St. Vincent and the Grenadines</t>
  </si>
  <si>
    <t>Tajikistan</t>
  </si>
  <si>
    <t>Tanzania</t>
  </si>
  <si>
    <t>Thailand</t>
  </si>
  <si>
    <t>Tonga</t>
  </si>
  <si>
    <t>Trinidad and Tobago</t>
  </si>
  <si>
    <t>Turkey</t>
  </si>
  <si>
    <t>Uganda</t>
  </si>
  <si>
    <t>Ukraine</t>
  </si>
  <si>
    <t>United Arab Emirates</t>
  </si>
  <si>
    <t>Uruguay</t>
  </si>
  <si>
    <t>Vanuatu</t>
  </si>
  <si>
    <t>West Bank and Gaza</t>
  </si>
  <si>
    <t>Zambia</t>
  </si>
  <si>
    <t>סכום כולל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</si>
</sst>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Arial"/>
      <family val="2"/>
      <charset val="177"/>
      <scheme val="minor"/>
    </font>
    <font>
      <sz val="10"/>
      <color rgb="FF000000"/>
      <name val="Lucida Sans Unicode"/>
      <family val="2"/>
    </font>
    <font>
      <sz val="10"/>
      <name val="Lucida Sans Unicode"/>
      <family val="2"/>
    </font>
    <font>
      <b/>
      <sz val="10"/>
      <name val="Lucida Sans Unicode"/>
      <family val="2"/>
    </font>
    <font>
      <b/>
      <sz val="10"/>
      <color indexed="8"/>
      <name val="Lucida Sans Unicode"/>
      <family val="2"/>
    </font>
    <font>
      <b/>
      <sz val="10"/>
      <color rgb="FF000000"/>
      <name val="Lucida Sans Unicode"/>
      <family val="2"/>
    </font>
    <font>
      <sz val="11"/>
      <color theme="1"/>
      <name val="David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2" fillId="2" borderId="0" xfId="1" applyNumberFormat="1" applyFont="1" applyFill="1" applyAlignment="1" applyProtection="1">
      <alignment vertical="center" wrapText="1"/>
    </xf>
    <xf numFmtId="0" fontId="3" fillId="2" borderId="0" xfId="1" applyNumberFormat="1" applyFont="1" applyFill="1" applyAlignment="1" applyProtection="1">
      <alignment vertical="center" wrapText="1"/>
    </xf>
    <xf numFmtId="0" fontId="1" fillId="0" borderId="0" xfId="1" applyNumberFormat="1" applyFill="1" applyAlignment="1" applyProtection="1">
      <alignment vertical="center" wrapText="1"/>
    </xf>
    <xf numFmtId="0" fontId="1" fillId="0" borderId="0" xfId="1" applyNumberFormat="1" applyFont="1" applyFill="1" applyAlignment="1" applyProtection="1">
      <alignment horizontal="left" vertical="center" wrapText="1"/>
    </xf>
    <xf numFmtId="1" fontId="1" fillId="0" borderId="0" xfId="1" applyNumberFormat="1" applyFill="1" applyAlignment="1" applyProtection="1">
      <alignment vertical="center" wrapText="1"/>
    </xf>
    <xf numFmtId="164" fontId="1" fillId="0" borderId="0" xfId="1" applyNumberFormat="1" applyFont="1" applyFill="1" applyAlignment="1" applyProtection="1">
      <alignment horizontal="left" vertical="center" wrapText="1"/>
    </xf>
    <xf numFmtId="0" fontId="4" fillId="0" borderId="0" xfId="1" applyFont="1" applyFill="1" applyAlignment="1" applyProtection="1">
      <alignment vertical="center" wrapText="1"/>
    </xf>
    <xf numFmtId="164" fontId="1" fillId="0" borderId="0" xfId="1" applyNumberFormat="1" applyFill="1" applyAlignment="1" applyProtection="1">
      <alignment vertical="center" wrapText="1"/>
    </xf>
    <xf numFmtId="0" fontId="5" fillId="0" borderId="0" xfId="1" applyNumberFormat="1" applyFont="1" applyFill="1" applyAlignment="1" applyProtection="1">
      <alignment vertical="center" wrapText="1"/>
    </xf>
    <xf numFmtId="0" fontId="1" fillId="0" borderId="0" xfId="1" applyFont="1" applyBorder="1"/>
    <xf numFmtId="0" fontId="5" fillId="0" borderId="0" xfId="1" applyNumberFormat="1" applyFont="1" applyFill="1" applyAlignment="1" applyProtection="1">
      <alignment horizontal="left" vertical="center" wrapText="1"/>
    </xf>
    <xf numFmtId="0" fontId="1" fillId="0" borderId="0" xfId="1" applyBorder="1"/>
    <xf numFmtId="0" fontId="6" fillId="0" borderId="0" xfId="0" applyFont="1"/>
    <xf numFmtId="0" fontId="1" fillId="0" borderId="0" xfId="2" applyNumberFormat="1" applyFill="1" applyAlignment="1" applyProtection="1">
      <alignment vertical="center" wrapText="1"/>
    </xf>
    <xf numFmtId="0" fontId="1" fillId="0" borderId="0" xfId="1" applyNumberFormat="1" applyFont="1" applyFill="1" applyAlignment="1" applyProtection="1">
      <alignment horizontal="right" vertical="center" wrapText="1"/>
    </xf>
  </cellXfs>
  <cellStyles count="3">
    <cellStyle name="Normal" xfId="0" builtinId="0"/>
    <cellStyle name="Normal 2 3" xfId="2"/>
    <cellStyle name="Normal 3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55198412698413"/>
          <c:y val="0.18469255066597282"/>
          <c:w val="0.84376269841269824"/>
          <c:h val="0.29795574120386087"/>
        </c:manualLayout>
      </c:layout>
      <c:lineChart>
        <c:grouping val="standard"/>
        <c:varyColors val="0"/>
        <c:ser>
          <c:idx val="4"/>
          <c:order val="0"/>
          <c:tx>
            <c:strRef>
              <c:f>'איור א'' - 3 - 2'!$AF$1</c:f>
              <c:strCache>
                <c:ptCount val="1"/>
                <c:pt idx="0">
                  <c:v>מדינות מפותחות אחרות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'איור א'' - 3 - 2'!$AE$2:$AE$11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'איור א'' - 3 - 2'!$AF$2:$AF$11</c:f>
              <c:numCache>
                <c:formatCode>0.0</c:formatCode>
                <c:ptCount val="10"/>
                <c:pt idx="0">
                  <c:v>42.065161392091703</c:v>
                </c:pt>
                <c:pt idx="1">
                  <c:v>42.761386131552747</c:v>
                </c:pt>
                <c:pt idx="2">
                  <c:v>45.281516005249422</c:v>
                </c:pt>
                <c:pt idx="3">
                  <c:v>42.726169850050489</c:v>
                </c:pt>
                <c:pt idx="4">
                  <c:v>43.233042583822105</c:v>
                </c:pt>
                <c:pt idx="5">
                  <c:v>42.38086454126227</c:v>
                </c:pt>
                <c:pt idx="6">
                  <c:v>41.777299757075454</c:v>
                </c:pt>
                <c:pt idx="7">
                  <c:v>42.107513165307317</c:v>
                </c:pt>
                <c:pt idx="8">
                  <c:v>42.508174882927982</c:v>
                </c:pt>
                <c:pt idx="9">
                  <c:v>42.355779375211448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40-4BFA-AD01-C1276A7B8DEF}"/>
            </c:ext>
          </c:extLst>
        </c:ser>
        <c:ser>
          <c:idx val="0"/>
          <c:order val="1"/>
          <c:tx>
            <c:strRef>
              <c:f>'איור א'' - 3 - 2'!$AG$1</c:f>
              <c:strCache>
                <c:ptCount val="1"/>
                <c:pt idx="0">
                  <c:v>האיחוד האירופי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'איור א'' - 3 - 2'!$AE$2:$AE$11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'איור א'' - 3 - 2'!$AG$2:$AG$11</c:f>
              <c:numCache>
                <c:formatCode>0.0</c:formatCode>
                <c:ptCount val="10"/>
                <c:pt idx="0">
                  <c:v>33.186577944441822</c:v>
                </c:pt>
                <c:pt idx="1">
                  <c:v>33.184443876082362</c:v>
                </c:pt>
                <c:pt idx="2">
                  <c:v>33.510297685437948</c:v>
                </c:pt>
                <c:pt idx="3">
                  <c:v>34.058747631071412</c:v>
                </c:pt>
                <c:pt idx="4">
                  <c:v>34.879457301557835</c:v>
                </c:pt>
                <c:pt idx="5">
                  <c:v>33.65583385315967</c:v>
                </c:pt>
                <c:pt idx="6">
                  <c:v>33.604756021642388</c:v>
                </c:pt>
                <c:pt idx="7">
                  <c:v>34.696045108910546</c:v>
                </c:pt>
                <c:pt idx="8">
                  <c:v>34.236832486429861</c:v>
                </c:pt>
                <c:pt idx="9">
                  <c:v>34.715375605318123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40-4BFA-AD01-C1276A7B8DEF}"/>
            </c:ext>
          </c:extLst>
        </c:ser>
        <c:ser>
          <c:idx val="1"/>
          <c:order val="2"/>
          <c:tx>
            <c:strRef>
              <c:f>'איור א'' - 3 - 2'!$AH$1</c:f>
              <c:strCache>
                <c:ptCount val="1"/>
                <c:pt idx="0">
                  <c:v>ארצות הברית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'איור א'' - 3 - 2'!$AE$2:$AE$11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'איור א'' - 3 - 2'!$AH$2:$AH$11</c:f>
              <c:numCache>
                <c:formatCode>0.0</c:formatCode>
                <c:ptCount val="10"/>
                <c:pt idx="0">
                  <c:v>52.890348760693897</c:v>
                </c:pt>
                <c:pt idx="1">
                  <c:v>54.174331364494599</c:v>
                </c:pt>
                <c:pt idx="2">
                  <c:v>53.135145594794302</c:v>
                </c:pt>
                <c:pt idx="3">
                  <c:v>51.876926314938601</c:v>
                </c:pt>
                <c:pt idx="4">
                  <c:v>50.533189302308699</c:v>
                </c:pt>
                <c:pt idx="5">
                  <c:v>49.836496610765202</c:v>
                </c:pt>
                <c:pt idx="6">
                  <c:v>49.114701776381203</c:v>
                </c:pt>
                <c:pt idx="7">
                  <c:v>48.548888429079497</c:v>
                </c:pt>
                <c:pt idx="8">
                  <c:v>48.240770090629503</c:v>
                </c:pt>
                <c:pt idx="9">
                  <c:v>46.692380150771598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40-4BFA-AD01-C1276A7B8DEF}"/>
            </c:ext>
          </c:extLst>
        </c:ser>
        <c:ser>
          <c:idx val="2"/>
          <c:order val="3"/>
          <c:tx>
            <c:strRef>
              <c:f>'איור א'' - 3 - 2'!$AI$1</c:f>
              <c:strCache>
                <c:ptCount val="1"/>
                <c:pt idx="0">
                  <c:v>ישראל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א'' - 3 - 2'!$AE$2:$AE$11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'איור א'' - 3 - 2'!$AI$2:$AI$11</c:f>
              <c:numCache>
                <c:formatCode>0.0</c:formatCode>
                <c:ptCount val="10"/>
                <c:pt idx="0">
                  <c:v>37.020675610652198</c:v>
                </c:pt>
                <c:pt idx="1">
                  <c:v>38.677614783119097</c:v>
                </c:pt>
                <c:pt idx="2">
                  <c:v>39.404233528679299</c:v>
                </c:pt>
                <c:pt idx="3">
                  <c:v>41.161419815348097</c:v>
                </c:pt>
                <c:pt idx="4">
                  <c:v>44.077472106428701</c:v>
                </c:pt>
                <c:pt idx="5">
                  <c:v>45.339393930060098</c:v>
                </c:pt>
                <c:pt idx="6">
                  <c:v>46.899923424277702</c:v>
                </c:pt>
                <c:pt idx="7">
                  <c:v>48.145225116213702</c:v>
                </c:pt>
                <c:pt idx="8">
                  <c:v>48.425386035512801</c:v>
                </c:pt>
                <c:pt idx="9">
                  <c:v>47.478208171563701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40-4BFA-AD01-C1276A7B8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4495136"/>
        <c:axId val="664495792"/>
      </c:lineChart>
      <c:catAx>
        <c:axId val="664495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39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664495792"/>
        <c:crosses val="autoZero"/>
        <c:auto val="1"/>
        <c:lblAlgn val="ctr"/>
        <c:lblOffset val="100"/>
        <c:noMultiLvlLbl val="0"/>
      </c:catAx>
      <c:valAx>
        <c:axId val="664495792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664495136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669479166666664"/>
          <c:y val="0.57899381072252099"/>
          <c:w val="0.81678571428571434"/>
          <c:h val="0.12343842592592595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8406</xdr:colOff>
      <xdr:row>2</xdr:row>
      <xdr:rowOff>105895</xdr:rowOff>
    </xdr:from>
    <xdr:to>
      <xdr:col>39</xdr:col>
      <xdr:colOff>478581</xdr:colOff>
      <xdr:row>23</xdr:row>
      <xdr:rowOff>285750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8406</xdr:colOff>
      <xdr:row>0</xdr:row>
      <xdr:rowOff>47625</xdr:rowOff>
    </xdr:from>
    <xdr:to>
      <xdr:col>39</xdr:col>
      <xdr:colOff>478581</xdr:colOff>
      <xdr:row>2</xdr:row>
      <xdr:rowOff>0</xdr:rowOff>
    </xdr:to>
    <xdr:sp macro="" textlink="">
      <xdr:nvSpPr>
        <xdr:cNvPr id="3" name="TextBox 2"/>
        <xdr:cNvSpPr txBox="1"/>
      </xdr:nvSpPr>
      <xdr:spPr>
        <a:xfrm flipH="1">
          <a:off x="8250886044" y="47625"/>
          <a:ext cx="2880000" cy="6000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/>
          <a:r>
            <a:rPr lang="he-IL" sz="1000" b="1" i="0" u="none" strike="noStrike">
              <a:solidFill>
                <a:schemeClr val="accent5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בעשור האחרון נרשם גידול הדרגתי ומתמשך</a:t>
          </a:r>
        </a:p>
        <a:p>
          <a:pPr algn="ctr"/>
          <a:r>
            <a:rPr lang="he-IL" sz="1000" b="1" i="0" u="none" strike="noStrike">
              <a:solidFill>
                <a:schemeClr val="accent5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בחלקו של האשראי הקמעונאי בתיק האשראי</a:t>
          </a:r>
        </a:p>
        <a:p>
          <a:pPr algn="ctr"/>
          <a:r>
            <a:rPr lang="he-IL" sz="1000" b="1" i="0" u="none" strike="noStrike">
              <a:solidFill>
                <a:schemeClr val="accent5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של הבנקים הישראלים.</a:t>
          </a:r>
          <a:r>
            <a:rPr lang="he-IL" sz="1000" b="1">
              <a:solidFill>
                <a:schemeClr val="accent5"/>
              </a:solidFill>
              <a:latin typeface="Varela Round" panose="00000500000000000000" pitchFamily="2" charset="-79"/>
              <a:cs typeface="Varela Round" panose="00000500000000000000" pitchFamily="2" charset="-79"/>
            </a:rPr>
            <a:t> 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0.02208</cdr:x>
      <cdr:y>0.70015</cdr:y>
    </cdr:from>
    <cdr:to>
      <cdr:x>0.98908</cdr:x>
      <cdr:y>0.99275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3590" y="2980206"/>
          <a:ext cx="2784960" cy="12454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1) מבוסס על דיווחי רשויות הפיקוח לקרן המטבע הבין-אומית. יתכנו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נתונים חסרים בשנים מסוימות עבור חלק מהמדינות.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rtl="1"/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2)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</a:t>
          </a:r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סך מערכת הבנקאות.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rtl="1"/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3)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לא כולל את הונגריה ורומניה בשל העדר נתונים.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rtl="1"/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4)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</a:t>
          </a:r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ממוצע המדינות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: אוסטרליה, בריטניה, נורווגיה, ד. קוריאה, קנדה ושוויץ. בחישוב הממוצע ל-2018 נכללו נתוני ד. קוריאה של 2017.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rtl="1"/>
          <a:r>
            <a:rPr lang="he-IL" sz="800" b="1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המקור</a:t>
          </a:r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: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קרן המטבע הבין-לאומית (</a:t>
          </a:r>
          <a:r>
            <a:rPr lang="en-US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IMF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), דיווחים לפיקוח על הבנקים ועיבודי הפיקוח על הבנקים.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</cdr:x>
      <cdr:y>0.12158</cdr:y>
    </cdr:from>
    <cdr:to>
      <cdr:x>0.17279</cdr:x>
      <cdr:y>0.16757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17525"/>
          <a:ext cx="497631" cy="1957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אחוזים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0.18521</cdr:y>
    </cdr:to>
    <cdr:sp macro="" textlink="">
      <cdr:nvSpPr>
        <cdr:cNvPr id="4" name="TextBox 3"/>
        <cdr:cNvSpPr txBox="1"/>
      </cdr:nvSpPr>
      <cdr:spPr>
        <a:xfrm xmlns:a="http://schemas.openxmlformats.org/drawingml/2006/main" flipH="1">
          <a:off x="0" y="0"/>
          <a:ext cx="2880000" cy="788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he-IL" sz="900" b="1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איור 2</a:t>
          </a:r>
          <a:endParaRPr lang="he-IL" sz="9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algn="ctr" rtl="1"/>
          <a:r>
            <a:rPr lang="he-IL" sz="900" b="1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שיעור האשראי הבנקאי הקמעונאי בסך האשראי הבנקאי</a:t>
          </a:r>
          <a:r>
            <a:rPr lang="he-IL" sz="900" b="1" i="0" baseline="3000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1 </a:t>
          </a:r>
          <a:r>
            <a:rPr lang="he-IL" sz="900" b="1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מערכות בנקאות נבחרות: ישראל</a:t>
          </a:r>
          <a:r>
            <a:rPr lang="he-IL" sz="900" b="1" i="0" baseline="3000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2</a:t>
          </a:r>
          <a:r>
            <a:rPr lang="he-IL" sz="900" b="1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, ארצות הברית, האיחוד האירופי</a:t>
          </a:r>
          <a:r>
            <a:rPr lang="he-IL" sz="900" b="1" i="0" baseline="3000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3</a:t>
          </a:r>
          <a:r>
            <a:rPr lang="he-IL" sz="900" b="1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ומדינות מפותחות אחרות</a:t>
          </a:r>
          <a:r>
            <a:rPr lang="he-IL" sz="900" b="1" i="0" baseline="3000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4</a:t>
          </a:r>
          <a:r>
            <a:rPr lang="he-IL" sz="900" b="1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, </a:t>
          </a:r>
        </a:p>
        <a:p xmlns:a="http://schemas.openxmlformats.org/drawingml/2006/main">
          <a:pPr algn="ctr" rtl="1"/>
          <a:r>
            <a:rPr lang="he-IL" sz="900" b="1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2018-2009</a:t>
          </a:r>
          <a:endParaRPr lang="he-IL" sz="9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endParaRPr lang="he-IL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14;&#1497;&#1489;&#1493;&#1514;%20&#1505;&#1493;&#1508;&#1497;&#1493;&#1514;/&#1508;&#1512;&#1511;%20&#1488;/&#1488;&#1511;&#1505;&#1500;%20&#1488;&#1497;&#1493;&#1512;&#1497;&#1501;/&#1514;&#1497;&#1489;&#1492;%20&#1488;%20-%20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Financial_Statement\2012_03\&#1513;&#1497;&#1506;&#1493;&#1512;&#1497;%20&#1514;&#1513;&#1493;&#1488;&#1492;%20&#1493;&#1512;&#1493;&#1493;&#1495;%20&#1502;&#1502;&#1497;&#1502;&#1493;&#1503;\&#1495;&#1497;&#1513;&#1493;&#1489;%20&#1513;&#1497;&#1506;&#1493;&#1512;&#1497;%20&#1514;&#1513;&#1493;&#1488;&#1492;%20&#1489;&#1491;&#1493;&#1495;%20&#1489;&#1504;&#1511;%20&#1497;&#1513;&#1512;&#1488;&#1500;%200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א' -2 - 1"/>
      <sheetName val="איור א' - 2 - 2"/>
      <sheetName val="איור א' - 2 - 3"/>
      <sheetName val="איור א' - 2 - 4"/>
      <sheetName val="איור א' - 2 - 5"/>
      <sheetName val="איור א' - 2 - 6"/>
      <sheetName val="איור א' - 2 - 7"/>
      <sheetName val="איור א' - 2 - 8"/>
      <sheetName val="איור א' - 2 - 9"/>
      <sheetName val="איור א' - 2 - 10"/>
      <sheetName val="איור א' - 2 - 11"/>
      <sheetName val="איור א' - 2 - 12"/>
      <sheetName val="איור א' - 2 - 13"/>
      <sheetName val="איור א' - 2 - 14"/>
      <sheetName val="איור א' - 3 - 1"/>
      <sheetName val="איור א' - 3 - 2"/>
      <sheetName val="איור א' - 3 - 3"/>
      <sheetName val="איור א' - 3 - 4"/>
      <sheetName val="איור א' - 3 - 5"/>
      <sheetName val="איור א' - 3 - 6"/>
      <sheetName val="איור א' - 3 - 7"/>
      <sheetName val="איור א' - 3 - 8"/>
      <sheetName val="איור א' - 3 - 9"/>
      <sheetName val="איור א' - 3 - 10"/>
      <sheetName val="איור א' - 3 - 11"/>
      <sheetName val="איור א' - 3 - 12"/>
      <sheetName val="איור א' - 3 - 13"/>
      <sheetName val="איור א' - 3 - 14"/>
      <sheetName val="איור א' - 3 - 15"/>
      <sheetName val="איור א' - 4 - 1"/>
      <sheetName val="איור א' - 4 - 2"/>
      <sheetName val="איור א' - 4 - 3"/>
      <sheetName val="איור א' - 4 - 4"/>
      <sheetName val="איור א' - 4 - 5"/>
      <sheetName val="איור א' - 4 - 6"/>
      <sheetName val="איור א' - 4 - 7"/>
      <sheetName val="איור א' - 4 - 8"/>
      <sheetName val="איור א' - 4 - 9"/>
      <sheetName val="איור א' - 4 - 10"/>
      <sheetName val="איור א - 4 - 11"/>
      <sheetName val="איור א' - 5 - 1"/>
      <sheetName val="איור א' - 5 - 2"/>
      <sheetName val="איור א' - 5 - 3"/>
      <sheetName val="איור א' - 5 - 4"/>
      <sheetName val="איור א' - 5 - 5"/>
      <sheetName val="איור א' - 6 - 1"/>
      <sheetName val="איור א' - 6 - 2"/>
      <sheetName val="איור א' - 6 - 3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1">
          <cell r="AF1" t="str">
            <v>מדינות מפותחות אחרות</v>
          </cell>
          <cell r="AG1" t="str">
            <v>האיחוד האירופי</v>
          </cell>
          <cell r="AH1" t="str">
            <v>ארצות הברית</v>
          </cell>
          <cell r="AI1" t="str">
            <v>ישראל</v>
          </cell>
        </row>
        <row r="2">
          <cell r="AE2">
            <v>2009</v>
          </cell>
          <cell r="AF2">
            <v>42.065161392091703</v>
          </cell>
          <cell r="AG2">
            <v>33.186577944441822</v>
          </cell>
          <cell r="AH2">
            <v>52.890348760693897</v>
          </cell>
          <cell r="AI2">
            <v>37.020675610652198</v>
          </cell>
        </row>
        <row r="3">
          <cell r="AE3">
            <v>2010</v>
          </cell>
          <cell r="AF3">
            <v>42.761386131552747</v>
          </cell>
          <cell r="AG3">
            <v>33.184443876082362</v>
          </cell>
          <cell r="AH3">
            <v>54.174331364494599</v>
          </cell>
          <cell r="AI3">
            <v>38.677614783119097</v>
          </cell>
        </row>
        <row r="4">
          <cell r="AE4">
            <v>2011</v>
          </cell>
          <cell r="AF4">
            <v>45.281516005249422</v>
          </cell>
          <cell r="AG4">
            <v>33.510297685437948</v>
          </cell>
          <cell r="AH4">
            <v>53.135145594794302</v>
          </cell>
          <cell r="AI4">
            <v>39.404233528679299</v>
          </cell>
        </row>
        <row r="5">
          <cell r="AE5">
            <v>2012</v>
          </cell>
          <cell r="AF5">
            <v>42.726169850050489</v>
          </cell>
          <cell r="AG5">
            <v>34.058747631071412</v>
          </cell>
          <cell r="AH5">
            <v>51.876926314938601</v>
          </cell>
          <cell r="AI5">
            <v>41.161419815348097</v>
          </cell>
        </row>
        <row r="6">
          <cell r="AE6">
            <v>2013</v>
          </cell>
          <cell r="AF6">
            <v>43.233042583822105</v>
          </cell>
          <cell r="AG6">
            <v>34.879457301557835</v>
          </cell>
          <cell r="AH6">
            <v>50.533189302308699</v>
          </cell>
          <cell r="AI6">
            <v>44.077472106428701</v>
          </cell>
        </row>
        <row r="7">
          <cell r="AE7">
            <v>2014</v>
          </cell>
          <cell r="AF7">
            <v>42.38086454126227</v>
          </cell>
          <cell r="AG7">
            <v>33.65583385315967</v>
          </cell>
          <cell r="AH7">
            <v>49.836496610765202</v>
          </cell>
          <cell r="AI7">
            <v>45.339393930060098</v>
          </cell>
        </row>
        <row r="8">
          <cell r="AE8">
            <v>2015</v>
          </cell>
          <cell r="AF8">
            <v>41.777299757075454</v>
          </cell>
          <cell r="AG8">
            <v>33.604756021642388</v>
          </cell>
          <cell r="AH8">
            <v>49.114701776381203</v>
          </cell>
          <cell r="AI8">
            <v>46.899923424277702</v>
          </cell>
        </row>
        <row r="9">
          <cell r="AE9">
            <v>2016</v>
          </cell>
          <cell r="AF9">
            <v>42.107513165307317</v>
          </cell>
          <cell r="AG9">
            <v>34.696045108910546</v>
          </cell>
          <cell r="AH9">
            <v>48.548888429079497</v>
          </cell>
          <cell r="AI9">
            <v>48.145225116213702</v>
          </cell>
        </row>
        <row r="10">
          <cell r="AE10">
            <v>2017</v>
          </cell>
          <cell r="AF10">
            <v>42.508174882927982</v>
          </cell>
          <cell r="AG10">
            <v>34.236832486429861</v>
          </cell>
          <cell r="AH10">
            <v>48.240770090629503</v>
          </cell>
          <cell r="AI10">
            <v>48.425386035512801</v>
          </cell>
        </row>
        <row r="11">
          <cell r="AE11">
            <v>2018</v>
          </cell>
          <cell r="AF11">
            <v>42.355779375211448</v>
          </cell>
          <cell r="AG11">
            <v>34.715375605318123</v>
          </cell>
          <cell r="AH11">
            <v>46.692380150771598</v>
          </cell>
          <cell r="AI11">
            <v>47.478208171563701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ביות"/>
      <sheetName val="יתרות"/>
      <sheetName val="ריכוז דחיית תשלומים"/>
    </sheetNames>
    <sheetDataSet>
      <sheetData sheetId="0">
        <row r="2">
          <cell r="D2" t="str">
            <v>צרכני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0"/>
      <sheetName val="LH"/>
      <sheetName val="L1"/>
      <sheetName val="L2"/>
      <sheetName val="L3"/>
      <sheetName val="L4"/>
      <sheetName val="L5"/>
      <sheetName val="L6"/>
      <sheetName val="L7"/>
      <sheetName val="L8"/>
      <sheetName val="L9"/>
      <sheetName val="L10"/>
      <sheetName val="L11"/>
      <sheetName val="L12"/>
      <sheetName val="L13"/>
      <sheetName val="L14"/>
      <sheetName val="L15"/>
      <sheetName val="L16"/>
      <sheetName val="L17"/>
      <sheetName val="L18"/>
      <sheetName val="L19"/>
      <sheetName val="L20"/>
      <sheetName val="L21"/>
      <sheetName val="L22"/>
      <sheetName val="L23"/>
      <sheetName val="L24"/>
      <sheetName val="L25"/>
      <sheetName val="L26"/>
      <sheetName val="L27"/>
      <sheetName val="L28"/>
      <sheetName val="L29"/>
      <sheetName val="L30"/>
      <sheetName val="L31"/>
      <sheetName val="L32"/>
      <sheetName val="L33"/>
      <sheetName val="L34"/>
      <sheetName val="L35"/>
      <sheetName val="L36"/>
      <sheetName val="L37"/>
      <sheetName val="L38"/>
      <sheetName val="L39"/>
      <sheetName val="L40"/>
      <sheetName val="L41"/>
      <sheetName val="L42"/>
      <sheetName val="L43"/>
      <sheetName val="L44"/>
      <sheetName val="L45"/>
      <sheetName val="L46"/>
      <sheetName val="L47"/>
      <sheetName val="L48"/>
      <sheetName val="L49"/>
      <sheetName val="L50"/>
      <sheetName val="Check"/>
      <sheetName val="LE"/>
    </sheetNames>
    <sheetDataSet>
      <sheetData sheetId="0"/>
      <sheetData sheetId="1">
        <row r="34">
          <cell r="D34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uropa.eu/european-union/about-eu/countries/member-countries/luxembourg_en" TargetMode="External"/><Relationship Id="rId13" Type="http://schemas.openxmlformats.org/officeDocument/2006/relationships/hyperlink" Target="https://europa.eu/european-union/about-eu/countries/member-countries/poland_en" TargetMode="External"/><Relationship Id="rId18" Type="http://schemas.openxmlformats.org/officeDocument/2006/relationships/hyperlink" Target="https://europa.eu/european-union/about-eu/countries/member-countries/france_en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europa.eu/european-union/about-eu/countries/member-countries/belgium_en" TargetMode="External"/><Relationship Id="rId21" Type="http://schemas.openxmlformats.org/officeDocument/2006/relationships/hyperlink" Target="https://europa.eu/european-union/about-eu/countries/member-countries/greece_en" TargetMode="External"/><Relationship Id="rId7" Type="http://schemas.openxmlformats.org/officeDocument/2006/relationships/hyperlink" Target="https://europa.eu/european-union/about-eu/countries/member-countries/croatia_en" TargetMode="External"/><Relationship Id="rId12" Type="http://schemas.openxmlformats.org/officeDocument/2006/relationships/hyperlink" Target="https://europa.eu/european-union/about-eu/countries/member-countries/denmark_en" TargetMode="External"/><Relationship Id="rId17" Type="http://schemas.openxmlformats.org/officeDocument/2006/relationships/hyperlink" Target="https://europa.eu/european-union/about-eu/countries/member-countries/romania_en" TargetMode="External"/><Relationship Id="rId25" Type="http://schemas.openxmlformats.org/officeDocument/2006/relationships/hyperlink" Target="https://europa.eu/european-union/about-eu/countries/member-countries/ireland_en" TargetMode="External"/><Relationship Id="rId2" Type="http://schemas.openxmlformats.org/officeDocument/2006/relationships/hyperlink" Target="https://europa.eu/european-union/about-eu/countries/member-countries/italy_en" TargetMode="External"/><Relationship Id="rId16" Type="http://schemas.openxmlformats.org/officeDocument/2006/relationships/hyperlink" Target="https://europa.eu/european-union/about-eu/countries/member-countries/finland_en" TargetMode="External"/><Relationship Id="rId20" Type="http://schemas.openxmlformats.org/officeDocument/2006/relationships/hyperlink" Target="https://europa.eu/european-union/about-eu/countries/member-countries/slovenia_en" TargetMode="External"/><Relationship Id="rId1" Type="http://schemas.openxmlformats.org/officeDocument/2006/relationships/hyperlink" Target="https://europa.eu/european-union/about-eu/countries/member-countries/austria_en" TargetMode="External"/><Relationship Id="rId6" Type="http://schemas.openxmlformats.org/officeDocument/2006/relationships/hyperlink" Target="https://europa.eu/european-union/about-eu/countries/member-countries/lithuania_en" TargetMode="External"/><Relationship Id="rId11" Type="http://schemas.openxmlformats.org/officeDocument/2006/relationships/hyperlink" Target="https://europa.eu/european-union/about-eu/countries/member-countries/netherlands_en" TargetMode="External"/><Relationship Id="rId24" Type="http://schemas.openxmlformats.org/officeDocument/2006/relationships/hyperlink" Target="https://europa.eu/european-union/about-eu/countries/member-countries/sweden_en" TargetMode="External"/><Relationship Id="rId5" Type="http://schemas.openxmlformats.org/officeDocument/2006/relationships/hyperlink" Target="https://europa.eu/european-union/about-eu/countries/member-countries/bulgaria_en" TargetMode="External"/><Relationship Id="rId15" Type="http://schemas.openxmlformats.org/officeDocument/2006/relationships/hyperlink" Target="https://europa.eu/european-union/about-eu/countries/member-countries/portugal_en" TargetMode="External"/><Relationship Id="rId23" Type="http://schemas.openxmlformats.org/officeDocument/2006/relationships/hyperlink" Target="https://europa.eu/european-union/about-eu/countries/member-countries/hungary_en" TargetMode="External"/><Relationship Id="rId10" Type="http://schemas.openxmlformats.org/officeDocument/2006/relationships/hyperlink" Target="https://europa.eu/european-union/about-eu/countries/member-countries/malta_en" TargetMode="External"/><Relationship Id="rId19" Type="http://schemas.openxmlformats.org/officeDocument/2006/relationships/hyperlink" Target="https://europa.eu/european-union/about-eu/countries/member-countries/germany_en" TargetMode="External"/><Relationship Id="rId4" Type="http://schemas.openxmlformats.org/officeDocument/2006/relationships/hyperlink" Target="https://europa.eu/european-union/about-eu/countries/member-countries/latvia_en" TargetMode="External"/><Relationship Id="rId9" Type="http://schemas.openxmlformats.org/officeDocument/2006/relationships/hyperlink" Target="https://europa.eu/european-union/about-eu/countries/member-countries/cyprus_en" TargetMode="External"/><Relationship Id="rId14" Type="http://schemas.openxmlformats.org/officeDocument/2006/relationships/hyperlink" Target="https://europa.eu/european-union/about-eu/countries/member-countries/estonia_en" TargetMode="External"/><Relationship Id="rId22" Type="http://schemas.openxmlformats.org/officeDocument/2006/relationships/hyperlink" Target="https://europa.eu/european-union/about-eu/countries/member-countries/spain_en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9"/>
  <sheetViews>
    <sheetView showGridLines="0" rightToLeft="1" tabSelected="1" topLeftCell="AE1" zoomScaleNormal="100" workbookViewId="0">
      <selection activeCell="AI10" sqref="AI10"/>
    </sheetView>
  </sheetViews>
  <sheetFormatPr defaultColWidth="6.625" defaultRowHeight="12.75" x14ac:dyDescent="0.2"/>
  <cols>
    <col min="1" max="1" width="13.125" style="3" customWidth="1"/>
    <col min="2" max="16" width="6.625" style="3"/>
    <col min="17" max="17" width="15.875" style="3" customWidth="1"/>
    <col min="18" max="21" width="6.25" style="3" bestFit="1" customWidth="1"/>
    <col min="22" max="22" width="5.625" style="3" bestFit="1" customWidth="1"/>
    <col min="23" max="27" width="6.25" style="3" bestFit="1" customWidth="1"/>
    <col min="28" max="28" width="6.625" style="3"/>
    <col min="29" max="29" width="11.75" style="3" bestFit="1" customWidth="1"/>
    <col min="30" max="31" width="6.625" style="3"/>
    <col min="32" max="32" width="9" style="3" bestFit="1" customWidth="1"/>
    <col min="33" max="33" width="7.5" style="3" customWidth="1"/>
    <col min="34" max="34" width="8.625" style="3" customWidth="1"/>
    <col min="35" max="35" width="6.625" style="3"/>
    <col min="36" max="36" width="11.75" style="3" bestFit="1" customWidth="1"/>
    <col min="37" max="16384" width="6.625" style="3"/>
  </cols>
  <sheetData>
    <row r="1" spans="1:35" ht="38.25" x14ac:dyDescent="0.2">
      <c r="A1" s="1" t="s">
        <v>0</v>
      </c>
      <c r="B1" s="2">
        <v>2007</v>
      </c>
      <c r="C1" s="2">
        <v>2008</v>
      </c>
      <c r="D1" s="2">
        <v>2009</v>
      </c>
      <c r="E1" s="2">
        <v>2010</v>
      </c>
      <c r="F1" s="2">
        <v>2011</v>
      </c>
      <c r="G1" s="2">
        <v>2012</v>
      </c>
      <c r="H1" s="2">
        <v>2013</v>
      </c>
      <c r="I1" s="2">
        <v>2014</v>
      </c>
      <c r="J1" s="2">
        <v>2015</v>
      </c>
      <c r="K1" s="2">
        <v>2016</v>
      </c>
      <c r="L1" s="2">
        <v>2017</v>
      </c>
      <c r="M1" s="2">
        <v>2018</v>
      </c>
      <c r="Q1" s="1" t="s">
        <v>0</v>
      </c>
      <c r="R1" s="2">
        <v>2009</v>
      </c>
      <c r="S1" s="2">
        <v>2010</v>
      </c>
      <c r="T1" s="2">
        <v>2011</v>
      </c>
      <c r="U1" s="2">
        <v>2012</v>
      </c>
      <c r="V1" s="2">
        <v>2013</v>
      </c>
      <c r="W1" s="2">
        <v>2014</v>
      </c>
      <c r="X1" s="2">
        <v>2015</v>
      </c>
      <c r="Y1" s="2">
        <v>2016</v>
      </c>
      <c r="Z1" s="2">
        <v>2017</v>
      </c>
      <c r="AA1" s="2">
        <v>2018</v>
      </c>
      <c r="AE1" s="2"/>
      <c r="AF1" s="2" t="s">
        <v>1</v>
      </c>
      <c r="AG1" s="2" t="s">
        <v>2</v>
      </c>
      <c r="AH1" s="2" t="s">
        <v>3</v>
      </c>
      <c r="AI1" s="2" t="s">
        <v>4</v>
      </c>
    </row>
    <row r="2" spans="1:35" x14ac:dyDescent="0.2">
      <c r="A2" s="4" t="s">
        <v>5</v>
      </c>
      <c r="B2" s="5"/>
      <c r="C2" s="5"/>
      <c r="D2" s="5"/>
      <c r="E2" s="5">
        <v>28.152544467553302</v>
      </c>
      <c r="F2" s="5">
        <v>24.188655885477701</v>
      </c>
      <c r="G2" s="5">
        <v>23.337406490231299</v>
      </c>
      <c r="H2" s="5">
        <v>23.939497220091599</v>
      </c>
      <c r="I2" s="5">
        <v>22.924206443352201</v>
      </c>
      <c r="J2" s="5">
        <v>24.520095580691699</v>
      </c>
      <c r="K2" s="5">
        <v>24.002153698165898</v>
      </c>
      <c r="L2" s="5">
        <v>25.144863127449</v>
      </c>
      <c r="M2" s="5">
        <v>27.963536456941601</v>
      </c>
      <c r="Q2" s="4" t="s">
        <v>6</v>
      </c>
      <c r="R2" s="6" t="e">
        <f>VLOOKUP($Q2,$A$2:$M$248,#REF!,0)</f>
        <v>#REF!</v>
      </c>
      <c r="S2" s="6" t="e">
        <f>VLOOKUP($Q2,$A$2:$M$248,#REF!,0)</f>
        <v>#REF!</v>
      </c>
      <c r="T2" s="6" t="e">
        <f>VLOOKUP($Q2,$A$2:$M$248,#REF!,0)</f>
        <v>#REF!</v>
      </c>
      <c r="U2" s="6" t="e">
        <f>VLOOKUP($Q2,$A$2:$M$248,#REF!,0)</f>
        <v>#REF!</v>
      </c>
      <c r="V2" s="6" t="e">
        <f>VLOOKUP($Q2,$A$2:$M$248,#REF!,0)</f>
        <v>#REF!</v>
      </c>
      <c r="W2" s="6" t="e">
        <f>VLOOKUP($Q2,$A$2:$M$248,#REF!,0)</f>
        <v>#REF!</v>
      </c>
      <c r="X2" s="6" t="e">
        <f>VLOOKUP($Q2,$A$2:$M$248,#REF!,0)</f>
        <v>#REF!</v>
      </c>
      <c r="Y2" s="6" t="e">
        <f>VLOOKUP($Q2,$A$2:$M$248,#REF!,0)</f>
        <v>#REF!</v>
      </c>
      <c r="Z2" s="6" t="e">
        <f>VLOOKUP($Q2,$A$2:$M$248,#REF!,0)</f>
        <v>#REF!</v>
      </c>
      <c r="AA2" s="6" t="e">
        <f>VLOOKUP($Q2,$A$2:$M$248,#REF!,0)</f>
        <v>#REF!</v>
      </c>
      <c r="AE2" s="7">
        <v>2009</v>
      </c>
      <c r="AF2" s="8">
        <v>42.065161392091703</v>
      </c>
      <c r="AG2" s="8">
        <v>33.186577944441822</v>
      </c>
      <c r="AH2" s="8">
        <v>52.890348760693897</v>
      </c>
      <c r="AI2" s="8">
        <v>37.020675610652198</v>
      </c>
    </row>
    <row r="3" spans="1:35" x14ac:dyDescent="0.2">
      <c r="A3" s="4" t="s">
        <v>7</v>
      </c>
      <c r="B3" s="5"/>
      <c r="C3" s="5"/>
      <c r="D3" s="5">
        <v>6.6704064701046404</v>
      </c>
      <c r="E3" s="5">
        <v>5.9253320215593996</v>
      </c>
      <c r="F3" s="5">
        <v>6.4489936213722698</v>
      </c>
      <c r="G3" s="5">
        <v>6.6123500008537999</v>
      </c>
      <c r="H3" s="5">
        <v>6.3738053511583601</v>
      </c>
      <c r="I3" s="5">
        <v>5.0649500323656804</v>
      </c>
      <c r="J3" s="5">
        <v>15.831023825624399</v>
      </c>
      <c r="K3" s="5">
        <v>4.9202646932551097</v>
      </c>
      <c r="L3" s="5">
        <v>5.8714839453158003</v>
      </c>
      <c r="M3" s="5">
        <v>6.1018871953364</v>
      </c>
      <c r="Q3" s="4" t="s">
        <v>8</v>
      </c>
      <c r="R3" s="6" t="e">
        <f>VLOOKUP($Q3,$A$2:$M$248,#REF!,0)</f>
        <v>#REF!</v>
      </c>
      <c r="S3" s="6" t="e">
        <f>VLOOKUP($Q3,$A$2:$M$248,#REF!,0)</f>
        <v>#REF!</v>
      </c>
      <c r="T3" s="6" t="e">
        <f>VLOOKUP($Q3,$A$2:$M$248,#REF!,0)</f>
        <v>#REF!</v>
      </c>
      <c r="U3" s="6" t="e">
        <f>VLOOKUP($Q3,$A$2:$M$248,#REF!,0)</f>
        <v>#REF!</v>
      </c>
      <c r="V3" s="6" t="e">
        <f>VLOOKUP($Q3,$A$2:$M$248,#REF!,0)</f>
        <v>#REF!</v>
      </c>
      <c r="W3" s="6" t="e">
        <f>VLOOKUP($Q3,$A$2:$M$248,#REF!,0)</f>
        <v>#REF!</v>
      </c>
      <c r="X3" s="6" t="e">
        <f>VLOOKUP($Q3,$A$2:$M$248,#REF!,0)</f>
        <v>#REF!</v>
      </c>
      <c r="Y3" s="6" t="e">
        <f>VLOOKUP($Q3,$A$2:$M$248,#REF!,0)</f>
        <v>#REF!</v>
      </c>
      <c r="Z3" s="6" t="e">
        <f>VLOOKUP($Q3,$A$2:$M$248,#REF!,0)</f>
        <v>#REF!</v>
      </c>
      <c r="AA3" s="6" t="e">
        <f>VLOOKUP($Q3,$A$2:$M$248,#REF!,0)</f>
        <v>#REF!</v>
      </c>
      <c r="AE3" s="7">
        <v>2010</v>
      </c>
      <c r="AF3" s="8">
        <v>42.761386131552747</v>
      </c>
      <c r="AG3" s="8">
        <v>33.184443876082362</v>
      </c>
      <c r="AH3" s="8">
        <v>54.174331364494599</v>
      </c>
      <c r="AI3" s="8">
        <v>38.677614783119097</v>
      </c>
    </row>
    <row r="4" spans="1:35" x14ac:dyDescent="0.2">
      <c r="A4" s="4" t="s">
        <v>9</v>
      </c>
      <c r="B4" s="5"/>
      <c r="C4" s="5"/>
      <c r="D4" s="5"/>
      <c r="E4" s="5">
        <v>1.0103031749096101</v>
      </c>
      <c r="F4" s="5">
        <v>0.58240481166658298</v>
      </c>
      <c r="G4" s="5">
        <v>0.176323023009851</v>
      </c>
      <c r="H4" s="5">
        <v>0.116729836323979</v>
      </c>
      <c r="I4" s="5">
        <v>9.2709221525240304E-2</v>
      </c>
      <c r="J4" s="5">
        <v>7.6102580488229404E-2</v>
      </c>
      <c r="K4" s="5">
        <v>0.42635396100876999</v>
      </c>
      <c r="L4" s="5">
        <v>0.16292934476166099</v>
      </c>
      <c r="M4" s="5">
        <v>0.21896794579210699</v>
      </c>
      <c r="Q4" s="4" t="s">
        <v>10</v>
      </c>
      <c r="R4" s="6" t="e">
        <f>VLOOKUP($Q4,$A$2:$M$248,#REF!,0)</f>
        <v>#REF!</v>
      </c>
      <c r="S4" s="6" t="e">
        <f>VLOOKUP($Q4,$A$2:$M$248,#REF!,0)</f>
        <v>#REF!</v>
      </c>
      <c r="T4" s="6" t="e">
        <f>VLOOKUP($Q4,$A$2:$M$248,#REF!,0)</f>
        <v>#REF!</v>
      </c>
      <c r="U4" s="6" t="e">
        <f>VLOOKUP($Q4,$A$2:$M$248,#REF!,0)</f>
        <v>#REF!</v>
      </c>
      <c r="V4" s="6" t="e">
        <f>VLOOKUP($Q4,$A$2:$M$248,#REF!,0)</f>
        <v>#REF!</v>
      </c>
      <c r="W4" s="6" t="e">
        <f>VLOOKUP($Q4,$A$2:$M$248,#REF!,0)</f>
        <v>#REF!</v>
      </c>
      <c r="X4" s="6" t="e">
        <f>VLOOKUP($Q4,$A$2:$M$248,#REF!,0)</f>
        <v>#REF!</v>
      </c>
      <c r="Y4" s="6" t="e">
        <f>VLOOKUP($Q4,$A$2:$M$248,#REF!,0)</f>
        <v>#REF!</v>
      </c>
      <c r="Z4" s="6" t="e">
        <f>VLOOKUP($Q4,$A$2:$M$248,#REF!,0)</f>
        <v>#REF!</v>
      </c>
      <c r="AA4" s="6" t="e">
        <f>Z4</f>
        <v>#REF!</v>
      </c>
      <c r="AE4" s="7">
        <v>2011</v>
      </c>
      <c r="AF4" s="8">
        <v>45.281516005249422</v>
      </c>
      <c r="AG4" s="8">
        <v>33.510297685437948</v>
      </c>
      <c r="AH4" s="8">
        <v>53.135145594794302</v>
      </c>
      <c r="AI4" s="8">
        <v>39.404233528679299</v>
      </c>
    </row>
    <row r="5" spans="1:35" x14ac:dyDescent="0.2">
      <c r="A5" s="4" t="s">
        <v>11</v>
      </c>
      <c r="B5" s="5"/>
      <c r="C5" s="5"/>
      <c r="D5" s="5"/>
      <c r="E5" s="5"/>
      <c r="F5" s="5"/>
      <c r="G5" s="5"/>
      <c r="H5" s="5"/>
      <c r="I5" s="5"/>
      <c r="J5" s="5">
        <v>43.686819636689201</v>
      </c>
      <c r="K5" s="5">
        <v>56.984129523565699</v>
      </c>
      <c r="L5" s="5">
        <v>55.770231741518501</v>
      </c>
      <c r="M5" s="5">
        <v>55.988583205207902</v>
      </c>
      <c r="Q5" s="4" t="s">
        <v>12</v>
      </c>
      <c r="R5" s="6" t="e">
        <f>VLOOKUP($Q5,$A$2:$M$248,#REF!,0)</f>
        <v>#REF!</v>
      </c>
      <c r="S5" s="6" t="e">
        <f>VLOOKUP($Q5,$A$2:$M$248,#REF!,0)</f>
        <v>#REF!</v>
      </c>
      <c r="T5" s="6" t="e">
        <f>VLOOKUP($Q5,$A$2:$M$248,#REF!,0)</f>
        <v>#REF!</v>
      </c>
      <c r="U5" s="6" t="e">
        <f>VLOOKUP($Q5,$A$2:$M$248,#REF!,0)</f>
        <v>#REF!</v>
      </c>
      <c r="V5" s="6" t="e">
        <f>VLOOKUP($Q5,$A$2:$M$248,#REF!,0)</f>
        <v>#REF!</v>
      </c>
      <c r="W5" s="6" t="e">
        <f>VLOOKUP($Q5,$A$2:$M$248,#REF!,0)</f>
        <v>#REF!</v>
      </c>
      <c r="X5" s="6" t="e">
        <f>VLOOKUP($Q5,$A$2:$M$248,#REF!,0)</f>
        <v>#REF!</v>
      </c>
      <c r="Y5" s="6" t="e">
        <f>VLOOKUP($Q5,$A$2:$M$248,#REF!,0)</f>
        <v>#REF!</v>
      </c>
      <c r="Z5" s="6" t="e">
        <f>VLOOKUP($Q5,$A$2:$M$248,#REF!,0)</f>
        <v>#REF!</v>
      </c>
      <c r="AA5" s="6" t="e">
        <f>VLOOKUP($Q5,$A$2:$M$248,#REF!,0)</f>
        <v>#REF!</v>
      </c>
      <c r="AE5" s="7">
        <v>2012</v>
      </c>
      <c r="AF5" s="8">
        <v>42.726169850050489</v>
      </c>
      <c r="AG5" s="8">
        <v>34.058747631071412</v>
      </c>
      <c r="AH5" s="8">
        <v>51.876926314938601</v>
      </c>
      <c r="AI5" s="8">
        <v>41.161419815348097</v>
      </c>
    </row>
    <row r="6" spans="1:35" ht="25.5" x14ac:dyDescent="0.2">
      <c r="A6" s="4" t="s">
        <v>13</v>
      </c>
      <c r="B6" s="5"/>
      <c r="C6" s="5"/>
      <c r="D6" s="5"/>
      <c r="E6" s="5"/>
      <c r="F6" s="5"/>
      <c r="G6" s="5"/>
      <c r="H6" s="5"/>
      <c r="I6" s="5"/>
      <c r="J6" s="5">
        <v>45.935412680338601</v>
      </c>
      <c r="K6" s="5">
        <v>45.829060391131399</v>
      </c>
      <c r="L6" s="5">
        <v>47.861703342362198</v>
      </c>
      <c r="M6" s="5">
        <v>45.447640423551398</v>
      </c>
      <c r="Q6" s="4" t="s">
        <v>14</v>
      </c>
      <c r="R6" s="6" t="e">
        <f>VLOOKUP($Q6,$A$2:$M$248,#REF!,0)</f>
        <v>#REF!</v>
      </c>
      <c r="S6" s="6" t="e">
        <f>VLOOKUP($Q6,$A$2:$M$248,#REF!,0)</f>
        <v>#REF!</v>
      </c>
      <c r="T6" s="6" t="e">
        <f>VLOOKUP($Q6,$A$2:$M$248,#REF!,0)</f>
        <v>#REF!</v>
      </c>
      <c r="U6" s="6" t="e">
        <f>VLOOKUP($Q6,$A$2:$M$248,#REF!,0)</f>
        <v>#REF!</v>
      </c>
      <c r="V6" s="6" t="e">
        <f>VLOOKUP($Q6,$A$2:$M$248,#REF!,0)</f>
        <v>#REF!</v>
      </c>
      <c r="W6" s="6" t="e">
        <f>VLOOKUP($Q6,$A$2:$M$248,#REF!,0)</f>
        <v>#REF!</v>
      </c>
      <c r="X6" s="6" t="e">
        <f>VLOOKUP($Q6,$A$2:$M$248,#REF!,0)</f>
        <v>#REF!</v>
      </c>
      <c r="Y6" s="6" t="e">
        <f>VLOOKUP($Q6,$A$2:$M$248,#REF!,0)</f>
        <v>#REF!</v>
      </c>
      <c r="Z6" s="6" t="e">
        <f>VLOOKUP($Q6,$A$2:$M$248,#REF!,0)</f>
        <v>#REF!</v>
      </c>
      <c r="AA6" s="6" t="e">
        <f>VLOOKUP($Q6,$A$2:$M$248,#REF!,0)</f>
        <v>#REF!</v>
      </c>
      <c r="AE6" s="7">
        <v>2013</v>
      </c>
      <c r="AF6" s="8">
        <v>43.233042583822105</v>
      </c>
      <c r="AG6" s="8">
        <v>34.879457301557835</v>
      </c>
      <c r="AH6" s="8">
        <v>50.533189302308699</v>
      </c>
      <c r="AI6" s="8">
        <v>44.077472106428701</v>
      </c>
    </row>
    <row r="7" spans="1:35" x14ac:dyDescent="0.2">
      <c r="A7" s="4" t="s">
        <v>15</v>
      </c>
      <c r="B7" s="5">
        <v>34.691644666643398</v>
      </c>
      <c r="C7" s="5">
        <v>39.014490924418297</v>
      </c>
      <c r="D7" s="5">
        <v>38.079517047964799</v>
      </c>
      <c r="E7" s="5">
        <v>37.384839494945403</v>
      </c>
      <c r="F7" s="5">
        <v>37.905653441768898</v>
      </c>
      <c r="G7" s="5">
        <v>38.343588475271297</v>
      </c>
      <c r="H7" s="5">
        <v>38.732178244911999</v>
      </c>
      <c r="I7" s="5">
        <v>40.061176135669797</v>
      </c>
      <c r="J7" s="5">
        <v>39.0028120449957</v>
      </c>
      <c r="K7" s="5">
        <v>41.997363129678803</v>
      </c>
      <c r="L7" s="5">
        <v>43.321941833097199</v>
      </c>
      <c r="M7" s="5">
        <v>43.3467056943079</v>
      </c>
      <c r="Q7" s="4" t="s">
        <v>16</v>
      </c>
      <c r="R7" s="6" t="e">
        <f>VLOOKUP($Q7,$A$2:$M$248,#REF!,0)</f>
        <v>#REF!</v>
      </c>
      <c r="S7" s="6" t="e">
        <f>VLOOKUP($Q7,$A$2:$M$248,#REF!,0)</f>
        <v>#REF!</v>
      </c>
      <c r="T7" s="6" t="e">
        <f>VLOOKUP($Q7,$A$2:$M$248,#REF!,0)</f>
        <v>#REF!</v>
      </c>
      <c r="U7" s="6" t="e">
        <f>VLOOKUP($Q7,$A$2:$M$248,#REF!,0)</f>
        <v>#REF!</v>
      </c>
      <c r="V7" s="6" t="e">
        <f>VLOOKUP($Q7,$A$2:$M$248,#REF!,0)</f>
        <v>#REF!</v>
      </c>
      <c r="W7" s="6" t="e">
        <f>VLOOKUP($Q7,$A$2:$M$248,#REF!,0)</f>
        <v>#REF!</v>
      </c>
      <c r="X7" s="6" t="e">
        <f>VLOOKUP($Q7,$A$2:$M$248,#REF!,0)</f>
        <v>#REF!</v>
      </c>
      <c r="Y7" s="6" t="e">
        <f>VLOOKUP($Q7,$A$2:$M$248,#REF!,0)</f>
        <v>#REF!</v>
      </c>
      <c r="Z7" s="6" t="e">
        <f>VLOOKUP($Q7,$A$2:$M$248,#REF!,0)</f>
        <v>#REF!</v>
      </c>
      <c r="AA7" s="6" t="e">
        <f>VLOOKUP($Q7,$A$2:$M$248,#REF!,0)</f>
        <v>#REF!</v>
      </c>
      <c r="AE7" s="7">
        <v>2014</v>
      </c>
      <c r="AF7" s="8">
        <v>42.38086454126227</v>
      </c>
      <c r="AG7" s="8">
        <v>33.65583385315967</v>
      </c>
      <c r="AH7" s="8">
        <v>49.836496610765202</v>
      </c>
      <c r="AI7" s="8">
        <v>45.339393930060098</v>
      </c>
    </row>
    <row r="8" spans="1:35" ht="25.5" x14ac:dyDescent="0.2">
      <c r="A8" s="4" t="s">
        <v>17</v>
      </c>
      <c r="B8" s="5">
        <v>54.378334953850903</v>
      </c>
      <c r="C8" s="5">
        <v>52.894901306500103</v>
      </c>
      <c r="D8" s="5">
        <v>42.203239365471298</v>
      </c>
      <c r="E8" s="5">
        <v>38.4951152301809</v>
      </c>
      <c r="F8" s="5">
        <v>37.257044440624099</v>
      </c>
      <c r="G8" s="5">
        <v>35.803821257529101</v>
      </c>
      <c r="H8" s="5">
        <v>38.834006888188298</v>
      </c>
      <c r="I8" s="5">
        <v>38.759116328227002</v>
      </c>
      <c r="J8" s="5">
        <v>38.519835370818903</v>
      </c>
      <c r="K8" s="5">
        <v>34.526547947081198</v>
      </c>
      <c r="L8" s="5">
        <v>35.610657420297599</v>
      </c>
      <c r="M8" s="5">
        <v>39.286620016467502</v>
      </c>
      <c r="Q8" s="9" t="s">
        <v>18</v>
      </c>
      <c r="R8" s="6" t="e">
        <f t="shared" ref="R8:AA8" si="0">AVERAGE(R2:R7)</f>
        <v>#REF!</v>
      </c>
      <c r="S8" s="6" t="e">
        <f t="shared" si="0"/>
        <v>#REF!</v>
      </c>
      <c r="T8" s="6" t="e">
        <f t="shared" si="0"/>
        <v>#REF!</v>
      </c>
      <c r="U8" s="6" t="e">
        <f t="shared" si="0"/>
        <v>#REF!</v>
      </c>
      <c r="V8" s="6" t="e">
        <f t="shared" si="0"/>
        <v>#REF!</v>
      </c>
      <c r="W8" s="6" t="e">
        <f t="shared" si="0"/>
        <v>#REF!</v>
      </c>
      <c r="X8" s="6" t="e">
        <f t="shared" si="0"/>
        <v>#REF!</v>
      </c>
      <c r="Y8" s="6" t="e">
        <f t="shared" si="0"/>
        <v>#REF!</v>
      </c>
      <c r="Z8" s="6" t="e">
        <f t="shared" si="0"/>
        <v>#REF!</v>
      </c>
      <c r="AA8" s="6" t="e">
        <f t="shared" si="0"/>
        <v>#REF!</v>
      </c>
      <c r="AE8" s="7">
        <v>2015</v>
      </c>
      <c r="AF8" s="8">
        <v>41.777299757075454</v>
      </c>
      <c r="AG8" s="8">
        <v>33.604756021642388</v>
      </c>
      <c r="AH8" s="8">
        <v>49.114701776381203</v>
      </c>
      <c r="AI8" s="8">
        <v>46.899923424277702</v>
      </c>
    </row>
    <row r="9" spans="1:35" x14ac:dyDescent="0.2">
      <c r="A9" s="4" t="s">
        <v>6</v>
      </c>
      <c r="B9" s="5">
        <v>64.763999999999996</v>
      </c>
      <c r="C9" s="5">
        <v>63.116999999999997</v>
      </c>
      <c r="D9" s="5">
        <v>67.531000000000006</v>
      </c>
      <c r="E9" s="5">
        <v>68.91</v>
      </c>
      <c r="F9" s="5">
        <v>67.58</v>
      </c>
      <c r="G9" s="5">
        <v>67.807000000000002</v>
      </c>
      <c r="H9" s="5">
        <v>67.682398132538907</v>
      </c>
      <c r="I9" s="5">
        <v>66.626135099117903</v>
      </c>
      <c r="J9" s="5">
        <v>64.298686561884594</v>
      </c>
      <c r="K9" s="5">
        <v>65.5171664720271</v>
      </c>
      <c r="L9" s="5">
        <v>66.565508773511993</v>
      </c>
      <c r="M9" s="5">
        <v>66.161519999999996</v>
      </c>
      <c r="Q9" s="10"/>
      <c r="AE9" s="7">
        <v>2016</v>
      </c>
      <c r="AF9" s="8">
        <v>42.107513165307317</v>
      </c>
      <c r="AG9" s="8">
        <v>34.696045108910546</v>
      </c>
      <c r="AH9" s="8">
        <v>48.548888429079497</v>
      </c>
      <c r="AI9" s="8">
        <v>48.145225116213702</v>
      </c>
    </row>
    <row r="10" spans="1:35" x14ac:dyDescent="0.2">
      <c r="A10" s="4" t="s">
        <v>19</v>
      </c>
      <c r="B10" s="5">
        <v>17.7366286729428</v>
      </c>
      <c r="C10" s="5">
        <v>15.4162413381053</v>
      </c>
      <c r="D10" s="5">
        <v>16.152886099546699</v>
      </c>
      <c r="E10" s="5">
        <v>18.130622448939398</v>
      </c>
      <c r="F10" s="5">
        <v>17.740672533572202</v>
      </c>
      <c r="G10" s="5">
        <v>18.595298286186502</v>
      </c>
      <c r="H10" s="5">
        <v>19.553416927289501</v>
      </c>
      <c r="I10" s="5">
        <v>20.8445227283054</v>
      </c>
      <c r="J10" s="5">
        <v>22.390161971097999</v>
      </c>
      <c r="K10" s="5">
        <v>23.699217414446402</v>
      </c>
      <c r="L10" s="5">
        <v>24.128957330308602</v>
      </c>
      <c r="M10" s="5">
        <v>23.596033500203799</v>
      </c>
      <c r="Q10" s="10"/>
      <c r="AE10" s="7">
        <v>2017</v>
      </c>
      <c r="AF10" s="8">
        <v>42.508174882927982</v>
      </c>
      <c r="AG10" s="8">
        <v>34.236832486429861</v>
      </c>
      <c r="AH10" s="8">
        <v>48.240770090629503</v>
      </c>
      <c r="AI10" s="8">
        <v>48.425386035512801</v>
      </c>
    </row>
    <row r="11" spans="1:35" x14ac:dyDescent="0.2">
      <c r="A11" s="4" t="s">
        <v>20</v>
      </c>
      <c r="B11" s="5"/>
      <c r="C11" s="5"/>
      <c r="D11" s="5"/>
      <c r="E11" s="5"/>
      <c r="F11" s="5">
        <v>24.448072159382999</v>
      </c>
      <c r="G11" s="5">
        <v>22.9613641072579</v>
      </c>
      <c r="H11" s="5">
        <v>22.786567577351398</v>
      </c>
      <c r="I11" s="5">
        <v>22.098946337723099</v>
      </c>
      <c r="J11" s="5">
        <v>22.2560378508642</v>
      </c>
      <c r="K11" s="5">
        <v>21.312738257542598</v>
      </c>
      <c r="L11" s="5">
        <v>21.618200845348898</v>
      </c>
      <c r="M11" s="5">
        <v>20.306546202265601</v>
      </c>
      <c r="Q11" s="11" t="s">
        <v>21</v>
      </c>
      <c r="R11" s="3">
        <v>4</v>
      </c>
      <c r="S11" s="3">
        <v>5</v>
      </c>
      <c r="T11" s="3">
        <v>6</v>
      </c>
      <c r="U11" s="3">
        <v>7</v>
      </c>
      <c r="V11" s="3">
        <v>8</v>
      </c>
      <c r="W11" s="3">
        <v>9</v>
      </c>
      <c r="X11" s="3">
        <v>10</v>
      </c>
      <c r="Y11" s="3">
        <v>11</v>
      </c>
      <c r="Z11" s="3">
        <v>12</v>
      </c>
      <c r="AA11" s="3">
        <v>13</v>
      </c>
      <c r="AE11" s="7">
        <v>2018</v>
      </c>
      <c r="AF11" s="8">
        <v>42.355779375211448</v>
      </c>
      <c r="AG11" s="8">
        <v>34.715375605318123</v>
      </c>
      <c r="AH11" s="8">
        <v>46.692380150771598</v>
      </c>
      <c r="AI11" s="8">
        <v>47.478208171563701</v>
      </c>
    </row>
    <row r="12" spans="1:35" x14ac:dyDescent="0.2">
      <c r="A12" s="4" t="s">
        <v>22</v>
      </c>
      <c r="B12" s="5"/>
      <c r="C12" s="5"/>
      <c r="D12" s="5"/>
      <c r="E12" s="5">
        <v>24.195042331129802</v>
      </c>
      <c r="F12" s="5">
        <v>19.991269086054299</v>
      </c>
      <c r="G12" s="5">
        <v>18.970629093404</v>
      </c>
      <c r="H12" s="5">
        <v>19.8653321352677</v>
      </c>
      <c r="I12" s="5">
        <v>18.7846573693636</v>
      </c>
      <c r="J12" s="5">
        <v>17.193582926292599</v>
      </c>
      <c r="K12" s="5">
        <v>18.536001172443399</v>
      </c>
      <c r="L12" s="5">
        <v>21.6519863894484</v>
      </c>
      <c r="M12" s="5">
        <v>24.155254367577001</v>
      </c>
      <c r="Q12" s="1" t="s">
        <v>0</v>
      </c>
      <c r="R12" s="2">
        <v>2009</v>
      </c>
      <c r="S12" s="2">
        <v>2010</v>
      </c>
      <c r="T12" s="2">
        <v>2011</v>
      </c>
      <c r="U12" s="2">
        <v>2012</v>
      </c>
      <c r="V12" s="2">
        <v>2013</v>
      </c>
      <c r="W12" s="2">
        <v>2014</v>
      </c>
      <c r="X12" s="2">
        <v>2015</v>
      </c>
      <c r="Y12" s="2">
        <v>2016</v>
      </c>
      <c r="Z12" s="2">
        <v>2017</v>
      </c>
      <c r="AA12" s="2">
        <v>2018</v>
      </c>
    </row>
    <row r="13" spans="1:35" x14ac:dyDescent="0.2">
      <c r="A13" s="4" t="s">
        <v>23</v>
      </c>
      <c r="B13" s="5">
        <v>15.313787181566999</v>
      </c>
      <c r="C13" s="5">
        <v>18.418521065025999</v>
      </c>
      <c r="D13" s="5">
        <v>24.980489046429</v>
      </c>
      <c r="E13" s="5">
        <v>27.787621646216</v>
      </c>
      <c r="F13" s="5">
        <v>29.573973167732401</v>
      </c>
      <c r="G13" s="5">
        <v>32.776845531451798</v>
      </c>
      <c r="H13" s="5">
        <v>33.561219592037602</v>
      </c>
      <c r="I13" s="5">
        <v>31.403623217753999</v>
      </c>
      <c r="J13" s="5">
        <v>33.108430239257103</v>
      </c>
      <c r="K13" s="5">
        <v>34.056181073640197</v>
      </c>
      <c r="L13" s="5">
        <v>34.090498650234302</v>
      </c>
      <c r="M13" s="5">
        <v>30.336147015557199</v>
      </c>
      <c r="Q13" s="12" t="s">
        <v>19</v>
      </c>
      <c r="R13" s="6">
        <f t="shared" ref="R13:AA24" si="1">VLOOKUP($Q13,$A$2:$M$248,R$11,0)</f>
        <v>16.152886099546699</v>
      </c>
      <c r="S13" s="6">
        <f t="shared" si="1"/>
        <v>18.130622448939398</v>
      </c>
      <c r="T13" s="6">
        <f t="shared" si="1"/>
        <v>17.740672533572202</v>
      </c>
      <c r="U13" s="6">
        <f t="shared" si="1"/>
        <v>18.595298286186502</v>
      </c>
      <c r="V13" s="6">
        <f t="shared" si="1"/>
        <v>19.553416927289501</v>
      </c>
      <c r="W13" s="6">
        <f t="shared" si="1"/>
        <v>20.8445227283054</v>
      </c>
      <c r="X13" s="6">
        <f t="shared" si="1"/>
        <v>22.390161971097999</v>
      </c>
      <c r="Y13" s="6">
        <f t="shared" si="1"/>
        <v>23.699217414446402</v>
      </c>
      <c r="Z13" s="6">
        <f t="shared" si="1"/>
        <v>24.128957330308602</v>
      </c>
      <c r="AA13" s="6">
        <f t="shared" si="1"/>
        <v>23.596033500203799</v>
      </c>
    </row>
    <row r="14" spans="1:35" x14ac:dyDescent="0.2">
      <c r="A14" s="4" t="s">
        <v>24</v>
      </c>
      <c r="B14" s="5"/>
      <c r="C14" s="5"/>
      <c r="D14" s="5">
        <v>60.895493494495803</v>
      </c>
      <c r="E14" s="5">
        <v>96.227139294979906</v>
      </c>
      <c r="F14" s="5">
        <v>97.296548696200503</v>
      </c>
      <c r="G14" s="5">
        <v>95.948044569009895</v>
      </c>
      <c r="H14" s="5">
        <v>69.814066237160702</v>
      </c>
      <c r="I14" s="5">
        <v>69.826205163400004</v>
      </c>
      <c r="J14" s="5">
        <v>62.469757066100001</v>
      </c>
      <c r="K14" s="5">
        <v>66.201569059252506</v>
      </c>
      <c r="L14" s="5">
        <v>64.488250940309399</v>
      </c>
      <c r="M14" s="5">
        <v>63.895663552352197</v>
      </c>
      <c r="Q14" s="12" t="s">
        <v>23</v>
      </c>
      <c r="R14" s="6">
        <f t="shared" si="1"/>
        <v>24.980489046429</v>
      </c>
      <c r="S14" s="6">
        <f t="shared" si="1"/>
        <v>27.787621646216</v>
      </c>
      <c r="T14" s="6">
        <f t="shared" si="1"/>
        <v>29.573973167732401</v>
      </c>
      <c r="U14" s="6">
        <f t="shared" si="1"/>
        <v>32.776845531451798</v>
      </c>
      <c r="V14" s="6">
        <f t="shared" si="1"/>
        <v>33.561219592037602</v>
      </c>
      <c r="W14" s="6">
        <f t="shared" si="1"/>
        <v>31.403623217753999</v>
      </c>
      <c r="X14" s="6">
        <f t="shared" si="1"/>
        <v>33.108430239257103</v>
      </c>
      <c r="Y14" s="6">
        <f t="shared" si="1"/>
        <v>34.056181073640197</v>
      </c>
      <c r="Z14" s="6">
        <f t="shared" si="1"/>
        <v>34.090498650234302</v>
      </c>
      <c r="AA14" s="6">
        <f t="shared" si="1"/>
        <v>30.336147015557199</v>
      </c>
    </row>
    <row r="15" spans="1:35" ht="25.5" x14ac:dyDescent="0.2">
      <c r="A15" s="4" t="s">
        <v>25</v>
      </c>
      <c r="B15" s="5">
        <v>47.175468928938201</v>
      </c>
      <c r="C15" s="5">
        <v>45.945724542460297</v>
      </c>
      <c r="D15" s="5">
        <v>44.592762149408202</v>
      </c>
      <c r="E15" s="5">
        <v>43.726901795050402</v>
      </c>
      <c r="F15" s="5">
        <v>44.352758270634297</v>
      </c>
      <c r="G15" s="5">
        <v>43.175147876986301</v>
      </c>
      <c r="H15" s="5">
        <v>43.467517411260999</v>
      </c>
      <c r="I15" s="5">
        <v>45.054435745781902</v>
      </c>
      <c r="J15" s="5">
        <v>46.877486002922097</v>
      </c>
      <c r="K15" s="5">
        <v>47.5679505008695</v>
      </c>
      <c r="L15" s="5">
        <v>47.365081466045901</v>
      </c>
      <c r="M15" s="5">
        <v>47.377983422461703</v>
      </c>
      <c r="Q15" s="12" t="s">
        <v>26</v>
      </c>
      <c r="R15" s="6">
        <f t="shared" si="1"/>
        <v>36.535362195581001</v>
      </c>
      <c r="S15" s="6">
        <f t="shared" si="1"/>
        <v>35.298856169112803</v>
      </c>
      <c r="T15" s="6">
        <f t="shared" si="1"/>
        <v>34.139468536308399</v>
      </c>
      <c r="U15" s="6">
        <f t="shared" si="1"/>
        <v>31.857806128353701</v>
      </c>
      <c r="V15" s="6">
        <f t="shared" si="1"/>
        <v>31.276769242974598</v>
      </c>
      <c r="W15" s="6">
        <f t="shared" si="1"/>
        <v>31.606728506370299</v>
      </c>
      <c r="X15" s="6">
        <f t="shared" si="1"/>
        <v>33.562114567598798</v>
      </c>
      <c r="Y15" s="6"/>
      <c r="Z15" s="6"/>
      <c r="AA15" s="6"/>
    </row>
    <row r="16" spans="1:35" x14ac:dyDescent="0.2">
      <c r="A16" s="4" t="s">
        <v>27</v>
      </c>
      <c r="B16" s="5"/>
      <c r="C16" s="5"/>
      <c r="D16" s="5"/>
      <c r="E16" s="5"/>
      <c r="F16" s="5"/>
      <c r="G16" s="5">
        <v>100</v>
      </c>
      <c r="H16" s="5">
        <v>100</v>
      </c>
      <c r="I16" s="5">
        <v>60.0775396927272</v>
      </c>
      <c r="J16" s="5">
        <v>61.443714527234903</v>
      </c>
      <c r="K16" s="5">
        <v>67.0408760536708</v>
      </c>
      <c r="L16" s="5">
        <v>67.290786065571595</v>
      </c>
      <c r="M16" s="5">
        <v>69.932104050613304</v>
      </c>
      <c r="Q16" s="12" t="s">
        <v>28</v>
      </c>
      <c r="R16" s="6">
        <f t="shared" si="1"/>
        <v>47.205452825837398</v>
      </c>
      <c r="S16" s="6">
        <f t="shared" si="1"/>
        <v>46.8248367756729</v>
      </c>
      <c r="T16" s="6">
        <f t="shared" si="1"/>
        <v>44.727966259262203</v>
      </c>
      <c r="U16" s="6">
        <f t="shared" si="1"/>
        <v>45.255562711066503</v>
      </c>
      <c r="V16" s="6">
        <f t="shared" si="1"/>
        <v>44.324068340225203</v>
      </c>
      <c r="W16" s="6">
        <f t="shared" si="1"/>
        <v>45.5060662505823</v>
      </c>
      <c r="X16" s="6">
        <f t="shared" si="1"/>
        <v>45.605242909196903</v>
      </c>
      <c r="Y16" s="6">
        <f t="shared" si="1"/>
        <v>45.091069509729302</v>
      </c>
      <c r="Z16" s="6">
        <f t="shared" si="1"/>
        <v>48.414994288824197</v>
      </c>
      <c r="AA16" s="6">
        <f t="shared" si="1"/>
        <v>48.675567312516002</v>
      </c>
    </row>
    <row r="17" spans="1:50" x14ac:dyDescent="0.2">
      <c r="A17" s="4" t="s">
        <v>29</v>
      </c>
      <c r="B17" s="5">
        <v>44.591092922076598</v>
      </c>
      <c r="C17" s="5">
        <v>45.600155967424797</v>
      </c>
      <c r="D17" s="5">
        <v>42.840248531357297</v>
      </c>
      <c r="E17" s="5">
        <v>45.380839127713202</v>
      </c>
      <c r="F17" s="5">
        <v>42.249153707552601</v>
      </c>
      <c r="G17" s="5">
        <v>42.616081359055698</v>
      </c>
      <c r="H17" s="5">
        <v>42.506697542415999</v>
      </c>
      <c r="I17" s="5">
        <v>42.389849734329303</v>
      </c>
      <c r="J17" s="5">
        <v>41.313167111441601</v>
      </c>
      <c r="K17" s="5">
        <v>44.467812070331298</v>
      </c>
      <c r="L17" s="5">
        <v>48.201128481498998</v>
      </c>
      <c r="M17" s="5">
        <v>50.89</v>
      </c>
      <c r="Q17" s="12" t="s">
        <v>30</v>
      </c>
      <c r="R17" s="6">
        <f t="shared" si="1"/>
        <v>12.297879682442201</v>
      </c>
      <c r="S17" s="6">
        <f t="shared" si="1"/>
        <v>18.915551044351901</v>
      </c>
      <c r="T17" s="6">
        <f t="shared" si="1"/>
        <v>21.477900524352201</v>
      </c>
      <c r="U17" s="6">
        <f t="shared" si="1"/>
        <v>21.306496506469099</v>
      </c>
      <c r="V17" s="6">
        <f t="shared" si="1"/>
        <v>30.7781971014563</v>
      </c>
      <c r="W17" s="6">
        <f t="shared" si="1"/>
        <v>33.088864373191001</v>
      </c>
      <c r="X17" s="6">
        <f t="shared" si="1"/>
        <v>35.4696383166619</v>
      </c>
      <c r="Y17" s="6">
        <f t="shared" si="1"/>
        <v>30.7242110209854</v>
      </c>
      <c r="Z17" s="6">
        <f t="shared" si="1"/>
        <v>29.1059332681277</v>
      </c>
      <c r="AA17" s="6">
        <f t="shared" si="1"/>
        <v>25.6736889528588</v>
      </c>
    </row>
    <row r="18" spans="1:50" ht="25.5" x14ac:dyDescent="0.2">
      <c r="A18" s="4" t="s">
        <v>31</v>
      </c>
      <c r="B18" s="5"/>
      <c r="C18" s="5"/>
      <c r="D18" s="5">
        <v>64.384837840134594</v>
      </c>
      <c r="E18" s="5">
        <v>72.337637339868493</v>
      </c>
      <c r="F18" s="5">
        <v>68.254928856640305</v>
      </c>
      <c r="G18" s="5">
        <v>66.993629011009205</v>
      </c>
      <c r="H18" s="5">
        <v>66.009852183845098</v>
      </c>
      <c r="I18" s="5">
        <v>66.589198021420501</v>
      </c>
      <c r="J18" s="5">
        <v>65.150747704627307</v>
      </c>
      <c r="K18" s="5">
        <v>68.900206191846806</v>
      </c>
      <c r="L18" s="5">
        <v>69.665958944580197</v>
      </c>
      <c r="M18" s="5">
        <v>64.695755906083306</v>
      </c>
      <c r="Q18" s="4" t="s">
        <v>32</v>
      </c>
      <c r="R18" s="6">
        <f t="shared" si="1"/>
        <v>33.1332882960182</v>
      </c>
      <c r="S18" s="6">
        <f t="shared" si="1"/>
        <v>34.133915430296497</v>
      </c>
      <c r="T18" s="6">
        <f t="shared" si="1"/>
        <v>34.563682150102402</v>
      </c>
      <c r="U18" s="6">
        <f t="shared" si="1"/>
        <v>35.124462572559899</v>
      </c>
      <c r="V18" s="6">
        <f t="shared" si="1"/>
        <v>32.062949237873198</v>
      </c>
      <c r="W18" s="6">
        <f t="shared" si="1"/>
        <v>32.935900616110999</v>
      </c>
      <c r="X18" s="6">
        <f t="shared" si="1"/>
        <v>33.333089901791602</v>
      </c>
      <c r="Y18" s="6">
        <f t="shared" si="1"/>
        <v>31.4047129291666</v>
      </c>
      <c r="Z18" s="6">
        <f t="shared" si="1"/>
        <v>26.883257585256398</v>
      </c>
      <c r="AA18" s="6">
        <f t="shared" si="1"/>
        <v>27.867798494774</v>
      </c>
    </row>
    <row r="19" spans="1:50" x14ac:dyDescent="0.2">
      <c r="A19" s="4" t="s">
        <v>26</v>
      </c>
      <c r="B19" s="5"/>
      <c r="C19" s="5">
        <v>36.132708009030402</v>
      </c>
      <c r="D19" s="5">
        <v>36.535362195581001</v>
      </c>
      <c r="E19" s="5">
        <v>35.298856169112803</v>
      </c>
      <c r="F19" s="5">
        <v>34.139468536308399</v>
      </c>
      <c r="G19" s="5">
        <v>31.857806128353701</v>
      </c>
      <c r="H19" s="5">
        <v>31.276769242974598</v>
      </c>
      <c r="I19" s="5">
        <v>31.606728506370299</v>
      </c>
      <c r="J19" s="5">
        <v>33.562114567598798</v>
      </c>
      <c r="K19" s="5"/>
      <c r="L19" s="5"/>
      <c r="M19" s="5"/>
      <c r="Q19" s="12" t="s">
        <v>33</v>
      </c>
      <c r="R19" s="6">
        <f t="shared" si="1"/>
        <v>43.803058491885103</v>
      </c>
      <c r="S19" s="6">
        <f t="shared" si="1"/>
        <v>43.242416308405197</v>
      </c>
      <c r="T19" s="6">
        <f t="shared" si="1"/>
        <v>44.258540721605797</v>
      </c>
      <c r="U19" s="6">
        <f t="shared" si="1"/>
        <v>43.664381146757002</v>
      </c>
      <c r="V19" s="6">
        <f t="shared" si="1"/>
        <v>42.034559483794901</v>
      </c>
      <c r="W19" s="6">
        <f t="shared" si="1"/>
        <v>42.522915153095298</v>
      </c>
      <c r="X19" s="6">
        <f t="shared" si="1"/>
        <v>43.092167500857201</v>
      </c>
      <c r="Y19" s="6">
        <f t="shared" si="1"/>
        <v>42.254743563974301</v>
      </c>
      <c r="Z19" s="6">
        <f t="shared" si="1"/>
        <v>41.134952896208603</v>
      </c>
      <c r="AA19" s="6">
        <f t="shared" si="1"/>
        <v>42.0565755815052</v>
      </c>
    </row>
    <row r="20" spans="1:50" x14ac:dyDescent="0.2">
      <c r="A20" s="4" t="s">
        <v>34</v>
      </c>
      <c r="B20" s="5"/>
      <c r="C20" s="5"/>
      <c r="D20" s="5"/>
      <c r="E20" s="5">
        <v>55.8902208100453</v>
      </c>
      <c r="F20" s="5">
        <v>60.285885849677904</v>
      </c>
      <c r="G20" s="5">
        <v>57.615827646197999</v>
      </c>
      <c r="H20" s="5">
        <v>50.274106173534499</v>
      </c>
      <c r="I20" s="5">
        <v>45.175512435746803</v>
      </c>
      <c r="J20" s="5">
        <v>44.072525552697101</v>
      </c>
      <c r="K20" s="5">
        <v>50.862568840657197</v>
      </c>
      <c r="L20" s="5">
        <v>48.413125911918698</v>
      </c>
      <c r="M20" s="5"/>
      <c r="Q20" s="12" t="s">
        <v>35</v>
      </c>
      <c r="R20" s="6">
        <f t="shared" si="1"/>
        <v>45.426121099476198</v>
      </c>
      <c r="S20" s="6">
        <f t="shared" si="1"/>
        <v>47.036467840153499</v>
      </c>
      <c r="T20" s="6">
        <f t="shared" si="1"/>
        <v>47.289644012944997</v>
      </c>
      <c r="U20" s="6">
        <f t="shared" si="1"/>
        <v>46.082480935908599</v>
      </c>
      <c r="V20" s="6">
        <f t="shared" si="1"/>
        <v>44.7723191929826</v>
      </c>
      <c r="W20" s="6">
        <f t="shared" si="1"/>
        <v>46.050310999291597</v>
      </c>
      <c r="X20" s="6">
        <f t="shared" si="1"/>
        <v>44.265022113051302</v>
      </c>
      <c r="Y20" s="6">
        <f t="shared" si="1"/>
        <v>42.487319016258802</v>
      </c>
      <c r="Z20" s="6">
        <f t="shared" si="1"/>
        <v>44.378477972937198</v>
      </c>
      <c r="AA20" s="6">
        <f t="shared" si="1"/>
        <v>44.944329979434002</v>
      </c>
    </row>
    <row r="21" spans="1:50" x14ac:dyDescent="0.2">
      <c r="A21" s="4" t="s">
        <v>36</v>
      </c>
      <c r="B21" s="5"/>
      <c r="C21" s="5"/>
      <c r="D21" s="5"/>
      <c r="E21" s="5">
        <v>16.3299525255396</v>
      </c>
      <c r="F21" s="5">
        <v>17.0997829493522</v>
      </c>
      <c r="G21" s="5">
        <v>17.153548469355499</v>
      </c>
      <c r="H21" s="5">
        <v>19.645081187622601</v>
      </c>
      <c r="I21" s="5">
        <v>18.263200046550399</v>
      </c>
      <c r="J21" s="5">
        <v>21.998497746636101</v>
      </c>
      <c r="K21" s="5">
        <v>24.8958241113612</v>
      </c>
      <c r="L21" s="5">
        <v>23.222729697010902</v>
      </c>
      <c r="M21" s="5">
        <v>26.679395625364499</v>
      </c>
      <c r="Q21" s="12" t="s">
        <v>37</v>
      </c>
      <c r="R21" s="6">
        <f t="shared" si="1"/>
        <v>41.5171757698592</v>
      </c>
      <c r="S21" s="6">
        <f t="shared" si="1"/>
        <v>40.777851322666798</v>
      </c>
      <c r="T21" s="6">
        <f t="shared" si="1"/>
        <v>38.631566763800798</v>
      </c>
      <c r="U21" s="6">
        <f t="shared" si="1"/>
        <v>40.836369233926803</v>
      </c>
      <c r="V21" s="6">
        <f t="shared" si="1"/>
        <v>40.3834003208786</v>
      </c>
      <c r="W21" s="6">
        <f t="shared" si="1"/>
        <v>41.209746756291999</v>
      </c>
      <c r="X21" s="6">
        <f t="shared" si="1"/>
        <v>42.571819514791699</v>
      </c>
      <c r="Y21" s="6">
        <f t="shared" si="1"/>
        <v>41.618876269725298</v>
      </c>
      <c r="Z21" s="6">
        <f t="shared" si="1"/>
        <v>52.180352147441198</v>
      </c>
      <c r="AA21" s="6">
        <f t="shared" si="1"/>
        <v>55.939701447083799</v>
      </c>
    </row>
    <row r="22" spans="1:50" x14ac:dyDescent="0.2">
      <c r="A22" s="4" t="s">
        <v>38</v>
      </c>
      <c r="B22" s="5"/>
      <c r="C22" s="5"/>
      <c r="D22" s="5"/>
      <c r="E22" s="5">
        <v>14.2979944486238</v>
      </c>
      <c r="F22" s="5">
        <v>18.4814330871307</v>
      </c>
      <c r="G22" s="5">
        <v>21.884009556055801</v>
      </c>
      <c r="H22" s="5">
        <v>19.157253280124699</v>
      </c>
      <c r="I22" s="5">
        <v>21.103716388140899</v>
      </c>
      <c r="J22" s="5">
        <v>16.552965796619901</v>
      </c>
      <c r="K22" s="5">
        <v>17.7150448394679</v>
      </c>
      <c r="L22" s="5">
        <v>17.1484031516523</v>
      </c>
      <c r="M22" s="5">
        <v>19.461626336218401</v>
      </c>
      <c r="Q22" s="12" t="s">
        <v>39</v>
      </c>
      <c r="R22" s="6">
        <f t="shared" si="1"/>
        <v>43.2415492779649</v>
      </c>
      <c r="S22" s="6">
        <f t="shared" si="1"/>
        <v>18.507383458781099</v>
      </c>
      <c r="T22" s="6">
        <f t="shared" si="1"/>
        <v>27.104770190415799</v>
      </c>
      <c r="U22" s="6"/>
      <c r="V22" s="6"/>
      <c r="W22" s="6"/>
      <c r="X22" s="6"/>
      <c r="Y22" s="6"/>
      <c r="Z22" s="6">
        <f t="shared" si="1"/>
        <v>25.7212521490131</v>
      </c>
      <c r="AA22" s="6">
        <f t="shared" si="1"/>
        <v>25.447464723502598</v>
      </c>
    </row>
    <row r="23" spans="1:50" ht="15" x14ac:dyDescent="0.25">
      <c r="A23" s="4" t="s">
        <v>8</v>
      </c>
      <c r="B23" s="5">
        <v>59.638211220824303</v>
      </c>
      <c r="C23" s="5">
        <v>56.028281496771001</v>
      </c>
      <c r="D23" s="5">
        <v>60.8971257462482</v>
      </c>
      <c r="E23" s="5">
        <v>59.918589158501902</v>
      </c>
      <c r="F23" s="5">
        <v>64.745197782079799</v>
      </c>
      <c r="G23" s="5">
        <v>62.815548137795801</v>
      </c>
      <c r="H23" s="5">
        <v>62.3588780779559</v>
      </c>
      <c r="I23" s="5">
        <v>58.740533942960802</v>
      </c>
      <c r="J23" s="5">
        <v>54.418156624593003</v>
      </c>
      <c r="K23" s="5">
        <v>55.031503768593502</v>
      </c>
      <c r="L23" s="5">
        <v>53.725825233228399</v>
      </c>
      <c r="M23" s="5">
        <v>50.576983502742102</v>
      </c>
      <c r="Q23" s="12" t="s">
        <v>40</v>
      </c>
      <c r="R23" s="6">
        <f t="shared" si="1"/>
        <v>26.27</v>
      </c>
      <c r="S23" s="6">
        <f t="shared" si="1"/>
        <v>26.22</v>
      </c>
      <c r="T23" s="6">
        <f t="shared" si="1"/>
        <v>26.18</v>
      </c>
      <c r="U23" s="6">
        <f t="shared" si="1"/>
        <v>26.77</v>
      </c>
      <c r="V23" s="6">
        <f t="shared" si="1"/>
        <v>28.54</v>
      </c>
      <c r="W23" s="6">
        <f t="shared" si="1"/>
        <v>28.61</v>
      </c>
      <c r="X23" s="6">
        <f t="shared" si="1"/>
        <v>28.99</v>
      </c>
      <c r="Y23" s="6">
        <f t="shared" si="1"/>
        <v>28.5</v>
      </c>
      <c r="Z23" s="6">
        <f t="shared" si="1"/>
        <v>28.62</v>
      </c>
      <c r="AA23" s="6">
        <f t="shared" si="1"/>
        <v>29.1</v>
      </c>
      <c r="AO23" s="13"/>
      <c r="AQ23" s="14"/>
      <c r="AR23" s="14"/>
      <c r="AS23" s="14"/>
      <c r="AT23" s="14"/>
      <c r="AU23" s="14"/>
      <c r="AV23" s="14"/>
      <c r="AW23" s="14"/>
      <c r="AX23" s="14"/>
    </row>
    <row r="24" spans="1:50" ht="38.25" x14ac:dyDescent="0.2">
      <c r="A24" s="4" t="s">
        <v>41</v>
      </c>
      <c r="B24" s="5"/>
      <c r="C24" s="5"/>
      <c r="D24" s="5"/>
      <c r="E24" s="5">
        <v>23.347539203264599</v>
      </c>
      <c r="F24" s="5">
        <v>28.831631062202</v>
      </c>
      <c r="G24" s="5">
        <v>32.821196404091197</v>
      </c>
      <c r="H24" s="5">
        <v>27.885421657882102</v>
      </c>
      <c r="I24" s="5">
        <v>30.473725592975999</v>
      </c>
      <c r="J24" s="5">
        <v>28.8816583925936</v>
      </c>
      <c r="K24" s="5">
        <v>31.6436975195736</v>
      </c>
      <c r="L24" s="5">
        <v>32.311575441381201</v>
      </c>
      <c r="M24" s="5"/>
      <c r="Q24" s="12" t="s">
        <v>42</v>
      </c>
      <c r="R24" s="6">
        <f t="shared" si="1"/>
        <v>29.272680411768</v>
      </c>
      <c r="S24" s="6">
        <f t="shared" si="1"/>
        <v>35.331291090121297</v>
      </c>
      <c r="T24" s="6">
        <f t="shared" si="1"/>
        <v>37.386956556671201</v>
      </c>
      <c r="U24" s="6">
        <f t="shared" si="1"/>
        <v>40.980594293760802</v>
      </c>
      <c r="V24" s="6">
        <f t="shared" si="1"/>
        <v>42.6009763252559</v>
      </c>
      <c r="W24" s="6">
        <f t="shared" si="1"/>
        <v>42.697536401605397</v>
      </c>
      <c r="X24" s="6">
        <f t="shared" si="1"/>
        <v>44.025836552227098</v>
      </c>
      <c r="Y24" s="6">
        <f t="shared" si="1"/>
        <v>44.5587237177105</v>
      </c>
      <c r="Z24" s="6">
        <f t="shared" si="1"/>
        <v>45.019168287260698</v>
      </c>
      <c r="AA24" s="6">
        <f t="shared" si="1"/>
        <v>43.369133921613503</v>
      </c>
      <c r="AQ24" s="14"/>
      <c r="AR24" s="14"/>
      <c r="AS24" s="14"/>
      <c r="AT24" s="14"/>
      <c r="AU24" s="14"/>
      <c r="AV24" s="14"/>
      <c r="AW24" s="14"/>
      <c r="AX24" s="14"/>
    </row>
    <row r="25" spans="1:50" x14ac:dyDescent="0.2">
      <c r="A25" s="4" t="s">
        <v>43</v>
      </c>
      <c r="B25" s="5"/>
      <c r="C25" s="5"/>
      <c r="D25" s="5"/>
      <c r="E25" s="5">
        <v>19.720260055446701</v>
      </c>
      <c r="F25" s="5">
        <v>23.585436063509199</v>
      </c>
      <c r="G25" s="5">
        <v>26.6593458590566</v>
      </c>
      <c r="H25" s="5">
        <v>30.630886891184801</v>
      </c>
      <c r="I25" s="5">
        <v>24.2481508544275</v>
      </c>
      <c r="J25" s="5">
        <v>23.739711859221799</v>
      </c>
      <c r="K25" s="5">
        <v>23.843789841338399</v>
      </c>
      <c r="L25" s="5">
        <v>22.735552732894199</v>
      </c>
      <c r="M25" s="5">
        <v>22.844634471467401</v>
      </c>
      <c r="Q25" s="12" t="s">
        <v>44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Q25" s="14"/>
      <c r="AR25" s="14"/>
      <c r="AS25" s="14"/>
      <c r="AT25" s="14"/>
      <c r="AU25" s="14"/>
      <c r="AV25" s="14"/>
      <c r="AW25" s="14"/>
      <c r="AX25" s="14"/>
    </row>
    <row r="26" spans="1:50" ht="25.5" x14ac:dyDescent="0.25">
      <c r="A26" s="4" t="s">
        <v>45</v>
      </c>
      <c r="B26" s="5"/>
      <c r="C26" s="5">
        <v>8.6300000000000008</v>
      </c>
      <c r="D26" s="5">
        <v>8.25</v>
      </c>
      <c r="E26" s="5">
        <v>7.29</v>
      </c>
      <c r="F26" s="5">
        <v>6.6470000000000002</v>
      </c>
      <c r="G26" s="5">
        <v>6.8</v>
      </c>
      <c r="H26" s="5">
        <v>6.68</v>
      </c>
      <c r="I26" s="5">
        <v>6.76</v>
      </c>
      <c r="J26" s="5">
        <v>7.05</v>
      </c>
      <c r="K26" s="5">
        <v>7.0062460192535996</v>
      </c>
      <c r="L26" s="5">
        <v>7.1888041853421996</v>
      </c>
      <c r="M26" s="5">
        <v>7.6019132664943099</v>
      </c>
      <c r="Q26" s="12" t="s">
        <v>46</v>
      </c>
      <c r="R26" s="6">
        <f t="shared" ref="R26:AA34" si="2">VLOOKUP($Q26,$A$2:$M$248,R$11,0)</f>
        <v>15.7112992342007</v>
      </c>
      <c r="S26" s="6">
        <f t="shared" si="2"/>
        <v>15.2785595952167</v>
      </c>
      <c r="T26" s="6">
        <f t="shared" si="2"/>
        <v>15.3854057552422</v>
      </c>
      <c r="U26" s="6">
        <f t="shared" si="2"/>
        <v>19.168601002076599</v>
      </c>
      <c r="V26" s="6">
        <f t="shared" si="2"/>
        <v>22.007877206264901</v>
      </c>
      <c r="W26" s="6">
        <f t="shared" si="2"/>
        <v>22.657905137382699</v>
      </c>
      <c r="X26" s="6">
        <f t="shared" si="2"/>
        <v>23.008444587130299</v>
      </c>
      <c r="Y26" s="6">
        <f t="shared" si="2"/>
        <v>22.567326817064</v>
      </c>
      <c r="Z26" s="6">
        <f t="shared" si="2"/>
        <v>23.349347625743999</v>
      </c>
      <c r="AA26" s="6">
        <f t="shared" si="2"/>
        <v>21.091124210338702</v>
      </c>
      <c r="AQ26" s="14"/>
      <c r="AR26" s="14"/>
      <c r="AS26" s="14"/>
      <c r="AT26" s="14"/>
      <c r="AU26" s="14"/>
      <c r="AV26" s="14"/>
      <c r="AW26" s="14"/>
      <c r="AX26" s="13"/>
    </row>
    <row r="27" spans="1:50" ht="25.5" x14ac:dyDescent="0.2">
      <c r="A27" s="4" t="s">
        <v>47</v>
      </c>
      <c r="B27" s="5"/>
      <c r="C27" s="5"/>
      <c r="D27" s="5"/>
      <c r="E27" s="5">
        <v>24.025469031763901</v>
      </c>
      <c r="F27" s="5">
        <v>24.037780512022</v>
      </c>
      <c r="G27" s="5">
        <v>24.829945413046001</v>
      </c>
      <c r="H27" s="5">
        <v>26.479070040130999</v>
      </c>
      <c r="I27" s="5">
        <v>26.944971546394999</v>
      </c>
      <c r="J27" s="5">
        <v>26.519211514608699</v>
      </c>
      <c r="K27" s="5">
        <v>27.968938004698</v>
      </c>
      <c r="L27" s="5">
        <v>26.4899115237613</v>
      </c>
      <c r="M27" s="5">
        <v>26.284301334440698</v>
      </c>
      <c r="Q27" s="12" t="s">
        <v>48</v>
      </c>
      <c r="R27" s="6">
        <f t="shared" si="2"/>
        <v>22.353633292885402</v>
      </c>
      <c r="S27" s="6">
        <f t="shared" si="2"/>
        <v>26.1250669601868</v>
      </c>
      <c r="T27" s="6">
        <f t="shared" si="2"/>
        <v>26.718242244208501</v>
      </c>
      <c r="U27" s="6">
        <f t="shared" si="2"/>
        <v>25.907576581994501</v>
      </c>
      <c r="V27" s="6">
        <f t="shared" si="2"/>
        <v>26.912044658290899</v>
      </c>
      <c r="W27" s="6">
        <f t="shared" si="2"/>
        <v>26.4730289035551</v>
      </c>
      <c r="X27" s="6">
        <f t="shared" si="2"/>
        <v>26.164384550903101</v>
      </c>
      <c r="Y27" s="6">
        <f t="shared" si="2"/>
        <v>27.632079326595701</v>
      </c>
      <c r="Z27" s="6">
        <f t="shared" si="2"/>
        <v>27.270629048970399</v>
      </c>
      <c r="AA27" s="6">
        <f t="shared" si="2"/>
        <v>27.999109397022799</v>
      </c>
      <c r="AQ27" s="14"/>
      <c r="AR27" s="14"/>
      <c r="AS27" s="14"/>
      <c r="AT27" s="14"/>
      <c r="AU27" s="14"/>
      <c r="AV27" s="14"/>
      <c r="AW27" s="14"/>
      <c r="AX27" s="14"/>
    </row>
    <row r="28" spans="1:50" ht="25.5" x14ac:dyDescent="0.2">
      <c r="A28" s="4" t="s">
        <v>49</v>
      </c>
      <c r="B28" s="5"/>
      <c r="C28" s="5"/>
      <c r="D28" s="5"/>
      <c r="E28" s="5">
        <v>20.7513733342408</v>
      </c>
      <c r="F28" s="5">
        <v>21.717291313304401</v>
      </c>
      <c r="G28" s="5">
        <v>22.455270601122599</v>
      </c>
      <c r="H28" s="5">
        <v>24.460734442684501</v>
      </c>
      <c r="I28" s="5">
        <v>26.574853569508999</v>
      </c>
      <c r="J28" s="5">
        <v>28.8964233133593</v>
      </c>
      <c r="K28" s="5">
        <v>33.556217067903603</v>
      </c>
      <c r="L28" s="5">
        <v>35.949300449005896</v>
      </c>
      <c r="M28" s="5">
        <v>38.4714002389968</v>
      </c>
      <c r="Q28" s="12" t="s">
        <v>50</v>
      </c>
      <c r="R28" s="6">
        <f t="shared" si="2"/>
        <v>34.357421151953403</v>
      </c>
      <c r="S28" s="6">
        <f t="shared" si="2"/>
        <v>33.590822600388101</v>
      </c>
      <c r="T28" s="6">
        <f t="shared" si="2"/>
        <v>32.352553284503898</v>
      </c>
      <c r="U28" s="6">
        <f t="shared" si="2"/>
        <v>30.9069744171309</v>
      </c>
      <c r="V28" s="6">
        <f t="shared" si="2"/>
        <v>29.756832970434001</v>
      </c>
      <c r="W28" s="6">
        <f t="shared" si="2"/>
        <v>25.5747712013974</v>
      </c>
      <c r="X28" s="6">
        <f t="shared" si="2"/>
        <v>28.316545130721099</v>
      </c>
      <c r="Y28" s="6">
        <f t="shared" si="2"/>
        <v>23.321170967286001</v>
      </c>
      <c r="Z28" s="6">
        <f t="shared" si="2"/>
        <v>24.0307237889402</v>
      </c>
      <c r="AA28" s="6">
        <f t="shared" si="2"/>
        <v>26.6483930553877</v>
      </c>
      <c r="AQ28" s="14"/>
      <c r="AR28" s="14"/>
      <c r="AS28" s="14"/>
      <c r="AT28" s="14"/>
      <c r="AU28" s="14"/>
      <c r="AV28" s="14"/>
      <c r="AW28" s="14"/>
      <c r="AX28" s="14"/>
    </row>
    <row r="29" spans="1:50" x14ac:dyDescent="0.2">
      <c r="A29" s="4" t="s">
        <v>51</v>
      </c>
      <c r="B29" s="5"/>
      <c r="C29" s="5"/>
      <c r="D29" s="5"/>
      <c r="E29" s="5"/>
      <c r="F29" s="5"/>
      <c r="G29" s="5"/>
      <c r="H29" s="5"/>
      <c r="I29" s="5"/>
      <c r="J29" s="5">
        <v>53.748198711621399</v>
      </c>
      <c r="K29" s="5">
        <v>45.566192325791803</v>
      </c>
      <c r="L29" s="5">
        <v>60.450628456017597</v>
      </c>
      <c r="M29" s="5">
        <v>63.176537262480899</v>
      </c>
      <c r="Q29" s="12" t="s">
        <v>52</v>
      </c>
      <c r="R29" s="6">
        <f t="shared" si="2"/>
        <v>50.292242279423498</v>
      </c>
      <c r="S29" s="6">
        <f t="shared" si="2"/>
        <v>48.384101195748599</v>
      </c>
      <c r="T29" s="6">
        <f t="shared" si="2"/>
        <v>48.960309021771003</v>
      </c>
      <c r="U29" s="6">
        <f t="shared" si="2"/>
        <v>48.999409905157499</v>
      </c>
      <c r="V29" s="6">
        <f t="shared" si="2"/>
        <v>47.901117605003499</v>
      </c>
      <c r="W29" s="6">
        <f t="shared" si="2"/>
        <v>43.591501000045497</v>
      </c>
      <c r="X29" s="6">
        <f t="shared" si="2"/>
        <v>36.401213547161298</v>
      </c>
      <c r="Y29" s="6">
        <f t="shared" si="2"/>
        <v>37.861748930773203</v>
      </c>
      <c r="Z29" s="6">
        <f t="shared" si="2"/>
        <v>36.475055347122897</v>
      </c>
      <c r="AA29" s="6">
        <f t="shared" si="2"/>
        <v>34.611334198798502</v>
      </c>
      <c r="AQ29" s="14"/>
      <c r="AR29" s="14"/>
      <c r="AS29" s="14"/>
      <c r="AT29" s="14"/>
      <c r="AU29" s="14"/>
      <c r="AV29" s="14"/>
      <c r="AW29" s="14"/>
      <c r="AX29" s="14"/>
    </row>
    <row r="30" spans="1:50" x14ac:dyDescent="0.2">
      <c r="A30" s="4" t="s">
        <v>53</v>
      </c>
      <c r="B30" s="5"/>
      <c r="C30" s="5"/>
      <c r="D30" s="5"/>
      <c r="E30" s="5">
        <v>43.096452289429699</v>
      </c>
      <c r="F30" s="5">
        <v>44.496299486677302</v>
      </c>
      <c r="G30" s="5">
        <v>48.170558415587898</v>
      </c>
      <c r="H30" s="5">
        <v>46.142555678073897</v>
      </c>
      <c r="I30" s="5">
        <v>48.3425496874437</v>
      </c>
      <c r="J30" s="5">
        <v>49.6400131590241</v>
      </c>
      <c r="K30" s="5">
        <v>47.151934386215501</v>
      </c>
      <c r="L30" s="5"/>
      <c r="M30" s="5"/>
      <c r="Q30" s="12" t="s">
        <v>54</v>
      </c>
      <c r="R30" s="6">
        <f t="shared" si="2"/>
        <v>3.4008369212391001</v>
      </c>
      <c r="S30" s="6">
        <f t="shared" si="2"/>
        <v>3.69996812080235</v>
      </c>
      <c r="T30" s="6">
        <f t="shared" si="2"/>
        <v>3.7193470668839401</v>
      </c>
      <c r="U30" s="6">
        <f t="shared" si="2"/>
        <v>4.3430673633926</v>
      </c>
      <c r="V30" s="6">
        <f t="shared" si="2"/>
        <v>4.62337633619999</v>
      </c>
      <c r="W30" s="6">
        <f t="shared" si="2"/>
        <v>4.88048007336669</v>
      </c>
      <c r="X30" s="6">
        <f t="shared" si="2"/>
        <v>5.12632249389618</v>
      </c>
      <c r="Y30" s="6">
        <f t="shared" si="2"/>
        <v>5.2008460236886602</v>
      </c>
      <c r="Z30" s="6">
        <f t="shared" si="2"/>
        <v>5.4950064371125</v>
      </c>
      <c r="AA30" s="6">
        <f t="shared" si="2"/>
        <v>5.6348930902507304</v>
      </c>
      <c r="AQ30" s="14"/>
      <c r="AR30" s="14"/>
      <c r="AS30" s="14"/>
      <c r="AT30" s="14"/>
      <c r="AU30" s="14"/>
      <c r="AV30" s="14"/>
      <c r="AW30" s="14"/>
      <c r="AX30" s="14"/>
    </row>
    <row r="31" spans="1:50" ht="25.5" x14ac:dyDescent="0.2">
      <c r="A31" s="4" t="s">
        <v>55</v>
      </c>
      <c r="B31" s="5"/>
      <c r="C31" s="5"/>
      <c r="D31" s="5"/>
      <c r="E31" s="5">
        <v>16.606263138037001</v>
      </c>
      <c r="F31" s="5">
        <v>24.617074017553598</v>
      </c>
      <c r="G31" s="5">
        <v>19.662093256897201</v>
      </c>
      <c r="H31" s="5">
        <v>15.7157120612922</v>
      </c>
      <c r="I31" s="5">
        <v>17.664048311927001</v>
      </c>
      <c r="J31" s="5">
        <v>15.6151141552832</v>
      </c>
      <c r="K31" s="5">
        <v>13.6598631999699</v>
      </c>
      <c r="L31" s="5">
        <v>13.93380352688</v>
      </c>
      <c r="M31" s="5">
        <v>14.990878939908001</v>
      </c>
      <c r="Q31" s="12" t="s">
        <v>56</v>
      </c>
      <c r="R31" s="6">
        <f t="shared" si="2"/>
        <v>42.8761595638275</v>
      </c>
      <c r="S31" s="6">
        <f t="shared" si="2"/>
        <v>43.667357746267498</v>
      </c>
      <c r="T31" s="6">
        <f t="shared" si="2"/>
        <v>45.139351426074299</v>
      </c>
      <c r="U31" s="6">
        <f t="shared" si="2"/>
        <v>45.146858140446703</v>
      </c>
      <c r="V31" s="6">
        <f t="shared" si="2"/>
        <v>46.873551405956199</v>
      </c>
      <c r="W31" s="6">
        <f t="shared" si="2"/>
        <v>46.389890214562001</v>
      </c>
      <c r="X31" s="6">
        <f t="shared" si="2"/>
        <v>37.019677808841102</v>
      </c>
      <c r="Y31" s="6">
        <f t="shared" si="2"/>
        <v>35.727964548173397</v>
      </c>
      <c r="Z31" s="6">
        <f t="shared" si="2"/>
        <v>33.309791734356502</v>
      </c>
      <c r="AA31" s="6">
        <f t="shared" si="2"/>
        <v>33.434851864392201</v>
      </c>
      <c r="AQ31" s="14"/>
      <c r="AR31" s="14"/>
      <c r="AS31" s="14"/>
      <c r="AT31" s="14"/>
      <c r="AU31" s="14"/>
      <c r="AV31" s="14"/>
      <c r="AW31" s="14"/>
      <c r="AX31" s="14"/>
    </row>
    <row r="32" spans="1:50" x14ac:dyDescent="0.2">
      <c r="A32" s="4" t="s">
        <v>57</v>
      </c>
      <c r="B32" s="5"/>
      <c r="C32" s="5">
        <v>59.070638580865598</v>
      </c>
      <c r="D32" s="5">
        <v>59.8903743792645</v>
      </c>
      <c r="E32" s="5">
        <v>61.1791849092684</v>
      </c>
      <c r="F32" s="5">
        <v>61.666555538284697</v>
      </c>
      <c r="G32" s="5">
        <v>61.750864833955802</v>
      </c>
      <c r="H32" s="5">
        <v>61.441055088195398</v>
      </c>
      <c r="I32" s="5">
        <v>60.295180218576803</v>
      </c>
      <c r="J32" s="5">
        <v>60.052320234066102</v>
      </c>
      <c r="K32" s="5">
        <v>59.975210257480803</v>
      </c>
      <c r="L32" s="5">
        <v>61.136657625721</v>
      </c>
      <c r="M32" s="5">
        <v>61.5235493090888</v>
      </c>
      <c r="Q32" s="12" t="s">
        <v>58</v>
      </c>
      <c r="R32" s="6">
        <f t="shared" si="2"/>
        <v>27.803021351897499</v>
      </c>
      <c r="S32" s="6">
        <f t="shared" si="2"/>
        <v>27.1251213811918</v>
      </c>
      <c r="T32" s="6">
        <f t="shared" si="2"/>
        <v>25.702526559007499</v>
      </c>
      <c r="U32" s="6">
        <f t="shared" si="2"/>
        <v>26.140294377622901</v>
      </c>
      <c r="V32" s="6">
        <f t="shared" si="2"/>
        <v>27.680596793795001</v>
      </c>
      <c r="W32" s="6">
        <f t="shared" si="2"/>
        <v>26.296990230314002</v>
      </c>
      <c r="X32" s="6">
        <f t="shared" si="2"/>
        <v>25.3156669218431</v>
      </c>
      <c r="Y32" s="6">
        <f t="shared" si="2"/>
        <v>26.637047013607901</v>
      </c>
      <c r="Z32" s="6">
        <f t="shared" si="2"/>
        <v>29.214056256678301</v>
      </c>
      <c r="AA32" s="6">
        <f t="shared" si="2"/>
        <v>29.8442149279864</v>
      </c>
      <c r="AQ32" s="14"/>
      <c r="AR32" s="14"/>
      <c r="AS32" s="14"/>
      <c r="AT32" s="14"/>
      <c r="AU32" s="14"/>
      <c r="AV32" s="14"/>
      <c r="AW32" s="14"/>
      <c r="AX32" s="14"/>
    </row>
    <row r="33" spans="1:50" x14ac:dyDescent="0.2">
      <c r="A33" s="4" t="s">
        <v>28</v>
      </c>
      <c r="B33" s="5">
        <v>51.1526829146298</v>
      </c>
      <c r="C33" s="5">
        <v>50.336102720392702</v>
      </c>
      <c r="D33" s="5">
        <v>47.205452825837398</v>
      </c>
      <c r="E33" s="5">
        <v>46.8248367756729</v>
      </c>
      <c r="F33" s="5">
        <v>44.727966259262203</v>
      </c>
      <c r="G33" s="5">
        <v>45.255562711066503</v>
      </c>
      <c r="H33" s="5">
        <v>44.324068340225203</v>
      </c>
      <c r="I33" s="5">
        <v>45.5060662505823</v>
      </c>
      <c r="J33" s="5">
        <v>45.605242909196903</v>
      </c>
      <c r="K33" s="5">
        <v>45.091069509729302</v>
      </c>
      <c r="L33" s="5">
        <v>48.414994288824197</v>
      </c>
      <c r="M33" s="5">
        <v>48.675567312516002</v>
      </c>
      <c r="Q33" s="12" t="s">
        <v>59</v>
      </c>
      <c r="R33" s="6">
        <f t="shared" si="2"/>
        <v>52.3410681367668</v>
      </c>
      <c r="S33" s="6">
        <f t="shared" si="2"/>
        <v>53.280795530307799</v>
      </c>
      <c r="T33" s="6">
        <f t="shared" si="2"/>
        <v>52.770210995735802</v>
      </c>
      <c r="U33" s="6">
        <f t="shared" si="2"/>
        <v>50.207753075378697</v>
      </c>
      <c r="V33" s="6">
        <f t="shared" si="2"/>
        <v>51.157566576611998</v>
      </c>
      <c r="W33" s="6">
        <f t="shared" si="2"/>
        <v>50.6323126657553</v>
      </c>
      <c r="X33" s="6">
        <f t="shared" si="2"/>
        <v>50.995906317673096</v>
      </c>
      <c r="Y33" s="6">
        <f t="shared" si="2"/>
        <v>51.593570386174498</v>
      </c>
      <c r="Z33" s="6">
        <f t="shared" si="2"/>
        <v>50.622923584740697</v>
      </c>
      <c r="AA33" s="6">
        <f t="shared" si="2"/>
        <v>50.216034503456598</v>
      </c>
      <c r="AQ33" s="14"/>
      <c r="AR33" s="14"/>
      <c r="AS33" s="14"/>
      <c r="AT33" s="14"/>
      <c r="AU33" s="14"/>
      <c r="AV33" s="14"/>
      <c r="AW33" s="14"/>
      <c r="AX33" s="14"/>
    </row>
    <row r="34" spans="1:50" x14ac:dyDescent="0.2">
      <c r="A34" s="4" t="s">
        <v>30</v>
      </c>
      <c r="B34" s="5"/>
      <c r="C34" s="5">
        <v>12.4320891915964</v>
      </c>
      <c r="D34" s="5">
        <v>12.297879682442201</v>
      </c>
      <c r="E34" s="5">
        <v>18.915551044351901</v>
      </c>
      <c r="F34" s="5">
        <v>21.477900524352201</v>
      </c>
      <c r="G34" s="5">
        <v>21.306496506469099</v>
      </c>
      <c r="H34" s="5">
        <v>30.7781971014563</v>
      </c>
      <c r="I34" s="5">
        <v>33.088864373191001</v>
      </c>
      <c r="J34" s="5">
        <v>35.4696383166619</v>
      </c>
      <c r="K34" s="5">
        <v>30.7242110209854</v>
      </c>
      <c r="L34" s="5">
        <v>29.1059332681277</v>
      </c>
      <c r="M34" s="5">
        <v>25.6736889528588</v>
      </c>
      <c r="Q34" s="12" t="s">
        <v>60</v>
      </c>
      <c r="R34" s="6">
        <f t="shared" si="2"/>
        <v>39.622074706697198</v>
      </c>
      <c r="S34" s="6">
        <f t="shared" si="2"/>
        <v>39.938125829653302</v>
      </c>
      <c r="T34" s="6">
        <f t="shared" si="2"/>
        <v>40.082755371168901</v>
      </c>
      <c r="U34" s="6">
        <f t="shared" si="2"/>
        <v>39.794026648589103</v>
      </c>
      <c r="V34" s="6">
        <f t="shared" si="2"/>
        <v>42.272614490140398</v>
      </c>
      <c r="W34" s="6">
        <f t="shared" si="2"/>
        <v>44.328827168648999</v>
      </c>
      <c r="X34" s="6">
        <f t="shared" si="2"/>
        <v>44.852218340838597</v>
      </c>
      <c r="Y34" s="6">
        <f t="shared" si="2"/>
        <v>46.4008621866084</v>
      </c>
      <c r="Z34" s="6">
        <f t="shared" si="2"/>
        <v>46.011199325979199</v>
      </c>
      <c r="AA34" s="6">
        <f t="shared" si="2"/>
        <v>46.932493249968203</v>
      </c>
      <c r="AQ34" s="14"/>
      <c r="AR34" s="14"/>
      <c r="AS34" s="14"/>
      <c r="AT34" s="14"/>
      <c r="AU34" s="14"/>
      <c r="AV34" s="14"/>
      <c r="AW34" s="14"/>
      <c r="AX34" s="14"/>
    </row>
    <row r="35" spans="1:50" x14ac:dyDescent="0.2">
      <c r="A35" s="4" t="s">
        <v>32</v>
      </c>
      <c r="B35" s="5">
        <v>28.6471864288301</v>
      </c>
      <c r="C35" s="5">
        <v>30.896406375928901</v>
      </c>
      <c r="D35" s="5">
        <v>33.1332882960182</v>
      </c>
      <c r="E35" s="5">
        <v>34.133915430296497</v>
      </c>
      <c r="F35" s="5">
        <v>34.563682150102402</v>
      </c>
      <c r="G35" s="5">
        <v>35.124462572559899</v>
      </c>
      <c r="H35" s="5">
        <v>32.062949237873198</v>
      </c>
      <c r="I35" s="5">
        <v>32.935900616110999</v>
      </c>
      <c r="J35" s="5">
        <v>33.333089901791602</v>
      </c>
      <c r="K35" s="5">
        <v>31.4047129291666</v>
      </c>
      <c r="L35" s="5">
        <v>26.883257585256398</v>
      </c>
      <c r="M35" s="5">
        <v>27.867798494774</v>
      </c>
      <c r="Q35" s="12" t="s">
        <v>61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Q35" s="14"/>
      <c r="AR35" s="14"/>
      <c r="AS35" s="14"/>
      <c r="AT35" s="14"/>
      <c r="AU35" s="14"/>
      <c r="AV35" s="14"/>
      <c r="AW35" s="14"/>
      <c r="AX35" s="14"/>
    </row>
    <row r="36" spans="1:50" x14ac:dyDescent="0.2">
      <c r="A36" s="4" t="s">
        <v>33</v>
      </c>
      <c r="B36" s="5">
        <v>44.310041310052299</v>
      </c>
      <c r="C36" s="5">
        <v>42.442903870493801</v>
      </c>
      <c r="D36" s="5">
        <v>43.803058491885103</v>
      </c>
      <c r="E36" s="5">
        <v>43.242416308405197</v>
      </c>
      <c r="F36" s="5">
        <v>44.258540721605797</v>
      </c>
      <c r="G36" s="5">
        <v>43.664381146757002</v>
      </c>
      <c r="H36" s="5">
        <v>42.034559483794901</v>
      </c>
      <c r="I36" s="5">
        <v>42.522915153095298</v>
      </c>
      <c r="J36" s="5">
        <v>43.092167500857201</v>
      </c>
      <c r="K36" s="5">
        <v>42.254743563974301</v>
      </c>
      <c r="L36" s="5">
        <v>41.134952896208603</v>
      </c>
      <c r="M36" s="5">
        <v>42.0565755815052</v>
      </c>
      <c r="Q36" s="4" t="s">
        <v>62</v>
      </c>
      <c r="R36" s="6">
        <f t="shared" ref="R36:AA39" si="3">VLOOKUP($Q36,$A$2:$M$248,R$11,0)</f>
        <v>42.457472257388602</v>
      </c>
      <c r="S36" s="6">
        <f t="shared" si="3"/>
        <v>45.253161981976</v>
      </c>
      <c r="T36" s="6">
        <f t="shared" si="3"/>
        <v>46.207237949352198</v>
      </c>
      <c r="U36" s="6">
        <f t="shared" si="3"/>
        <v>48.564159012315102</v>
      </c>
      <c r="V36" s="6">
        <f t="shared" si="3"/>
        <v>50.698550402206401</v>
      </c>
      <c r="W36" s="6">
        <f t="shared" si="3"/>
        <v>53.504317570348697</v>
      </c>
      <c r="X36" s="6">
        <f t="shared" si="3"/>
        <v>55.660754375157602</v>
      </c>
      <c r="Y36" s="6">
        <f t="shared" si="3"/>
        <v>57.798249397047996</v>
      </c>
      <c r="Z36" s="6">
        <f t="shared" si="3"/>
        <v>58.973413347247401</v>
      </c>
      <c r="AA36" s="6">
        <f t="shared" si="3"/>
        <v>60.069341225966397</v>
      </c>
      <c r="AQ36" s="14"/>
      <c r="AR36" s="14"/>
      <c r="AS36" s="14"/>
      <c r="AT36" s="14"/>
      <c r="AU36" s="14"/>
      <c r="AV36" s="14"/>
      <c r="AW36" s="14"/>
      <c r="AX36" s="14"/>
    </row>
    <row r="37" spans="1:50" x14ac:dyDescent="0.2">
      <c r="A37" s="4" t="s">
        <v>63</v>
      </c>
      <c r="B37" s="5"/>
      <c r="C37" s="5"/>
      <c r="D37" s="5"/>
      <c r="E37" s="5"/>
      <c r="F37" s="5"/>
      <c r="G37" s="5">
        <v>28.0950933158346</v>
      </c>
      <c r="H37" s="5">
        <v>24.1373420565881</v>
      </c>
      <c r="I37" s="5">
        <v>25.486037798991202</v>
      </c>
      <c r="J37" s="5">
        <v>27.956239373370401</v>
      </c>
      <c r="K37" s="5">
        <v>30.530233350498399</v>
      </c>
      <c r="L37" s="5">
        <v>16.984838388992198</v>
      </c>
      <c r="M37" s="5">
        <v>16.6101090347561</v>
      </c>
      <c r="Q37" s="12" t="s">
        <v>64</v>
      </c>
      <c r="R37" s="6">
        <f t="shared" si="3"/>
        <v>19.290286124865499</v>
      </c>
      <c r="S37" s="6">
        <f t="shared" si="3"/>
        <v>20.733119556316002</v>
      </c>
      <c r="T37" s="6">
        <f t="shared" si="3"/>
        <v>21.106053272301502</v>
      </c>
      <c r="U37" s="6">
        <f t="shared" si="3"/>
        <v>21.010587102535901</v>
      </c>
      <c r="V37" s="6">
        <f t="shared" si="3"/>
        <v>23.302109781724099</v>
      </c>
      <c r="W37" s="6">
        <f t="shared" si="3"/>
        <v>25.411445492784502</v>
      </c>
      <c r="X37" s="6">
        <f t="shared" si="3"/>
        <v>27.817931918354599</v>
      </c>
      <c r="Y37" s="6">
        <f t="shared" si="3"/>
        <v>30.0871392137154</v>
      </c>
      <c r="Z37" s="6">
        <f t="shared" si="3"/>
        <v>31.681044407920101</v>
      </c>
      <c r="AA37" s="6">
        <f t="shared" si="3"/>
        <v>38.395803732976702</v>
      </c>
      <c r="AQ37" s="14"/>
      <c r="AR37" s="14"/>
      <c r="AS37" s="14"/>
      <c r="AT37" s="14"/>
      <c r="AU37" s="14"/>
      <c r="AV37" s="14"/>
      <c r="AW37" s="14"/>
      <c r="AX37" s="14"/>
    </row>
    <row r="38" spans="1:50" x14ac:dyDescent="0.2">
      <c r="A38" s="4" t="s">
        <v>65</v>
      </c>
      <c r="B38" s="5"/>
      <c r="C38" s="5"/>
      <c r="D38" s="5"/>
      <c r="E38" s="5"/>
      <c r="F38" s="5"/>
      <c r="G38" s="5"/>
      <c r="H38" s="5"/>
      <c r="I38" s="5"/>
      <c r="J38" s="5">
        <v>49.372189204418603</v>
      </c>
      <c r="K38" s="5">
        <v>46.816976679767002</v>
      </c>
      <c r="L38" s="5">
        <v>47.487251046282303</v>
      </c>
      <c r="M38" s="5">
        <v>43.593989573750399</v>
      </c>
      <c r="Q38" s="12" t="s">
        <v>66</v>
      </c>
      <c r="R38" s="6">
        <f t="shared" si="3"/>
        <v>55.849169831168297</v>
      </c>
      <c r="S38" s="6">
        <f t="shared" si="3"/>
        <v>53.940142374734002</v>
      </c>
      <c r="T38" s="6">
        <f t="shared" si="3"/>
        <v>50.734559711544698</v>
      </c>
      <c r="U38" s="6">
        <f t="shared" si="3"/>
        <v>45.977357335965799</v>
      </c>
      <c r="V38" s="6">
        <f t="shared" si="3"/>
        <v>45.492279538652099</v>
      </c>
      <c r="W38" s="6">
        <f t="shared" si="3"/>
        <v>41.522327815072799</v>
      </c>
      <c r="X38" s="6">
        <f t="shared" si="3"/>
        <v>39.421554940365702</v>
      </c>
      <c r="Y38" s="6">
        <f t="shared" si="3"/>
        <v>38.678786010973504</v>
      </c>
      <c r="Z38" s="6">
        <f t="shared" si="3"/>
        <v>26.44</v>
      </c>
      <c r="AA38" s="6">
        <f t="shared" si="3"/>
        <v>25.61</v>
      </c>
      <c r="AQ38" s="14"/>
      <c r="AR38" s="14"/>
      <c r="AS38" s="14"/>
      <c r="AT38" s="14"/>
      <c r="AU38" s="14"/>
      <c r="AV38" s="14"/>
      <c r="AW38" s="14"/>
      <c r="AX38" s="14"/>
    </row>
    <row r="39" spans="1:50" ht="25.5" x14ac:dyDescent="0.2">
      <c r="A39" s="4" t="s">
        <v>67</v>
      </c>
      <c r="B39" s="5"/>
      <c r="C39" s="5">
        <v>40.7945553195106</v>
      </c>
      <c r="D39" s="5">
        <v>39.075694402210402</v>
      </c>
      <c r="E39" s="5">
        <v>39.999355275043101</v>
      </c>
      <c r="F39" s="5">
        <v>40.560708355930203</v>
      </c>
      <c r="G39" s="5">
        <v>39.912823212494899</v>
      </c>
      <c r="H39" s="5">
        <v>37.947710385234302</v>
      </c>
      <c r="I39" s="5">
        <v>40.049706347646399</v>
      </c>
      <c r="J39" s="5">
        <v>44.935421777340203</v>
      </c>
      <c r="K39" s="5">
        <v>47.118294653728</v>
      </c>
      <c r="L39" s="5">
        <v>48.5687036976773</v>
      </c>
      <c r="M39" s="5">
        <v>47.260287773486098</v>
      </c>
      <c r="Q39" s="12" t="s">
        <v>68</v>
      </c>
      <c r="R39" s="6">
        <f t="shared" si="3"/>
        <v>23.473820561924001</v>
      </c>
      <c r="S39" s="6">
        <f t="shared" si="3"/>
        <v>26.387940494552801</v>
      </c>
      <c r="T39" s="6">
        <f t="shared" si="3"/>
        <v>25.803748061385701</v>
      </c>
      <c r="U39" s="6">
        <f t="shared" si="3"/>
        <v>27.9929808366667</v>
      </c>
      <c r="V39" s="6">
        <f t="shared" si="3"/>
        <v>28.540581707340401</v>
      </c>
      <c r="W39" s="6">
        <f t="shared" si="3"/>
        <v>0</v>
      </c>
      <c r="X39" s="6">
        <f t="shared" si="3"/>
        <v>0</v>
      </c>
      <c r="Y39" s="6">
        <f t="shared" si="3"/>
        <v>30.107192167597201</v>
      </c>
      <c r="Z39" s="6">
        <f t="shared" si="3"/>
        <v>29.132944193892499</v>
      </c>
      <c r="AA39" s="6">
        <f t="shared" si="3"/>
        <v>35.6749801420411</v>
      </c>
      <c r="AQ39" s="14"/>
      <c r="AR39" s="14"/>
      <c r="AS39" s="14"/>
      <c r="AT39" s="14"/>
      <c r="AU39" s="14"/>
      <c r="AV39" s="14"/>
      <c r="AW39" s="14"/>
      <c r="AX39" s="14"/>
    </row>
    <row r="40" spans="1:50" ht="51" x14ac:dyDescent="0.2">
      <c r="A40" s="4" t="s">
        <v>69</v>
      </c>
      <c r="B40" s="5"/>
      <c r="C40" s="5"/>
      <c r="D40" s="5"/>
      <c r="E40" s="5"/>
      <c r="F40" s="5"/>
      <c r="G40" s="5"/>
      <c r="H40" s="5"/>
      <c r="I40" s="5"/>
      <c r="J40" s="5">
        <v>51.0404605104453</v>
      </c>
      <c r="K40" s="5">
        <v>52.690926857838797</v>
      </c>
      <c r="L40" s="5">
        <v>54.899858052732696</v>
      </c>
      <c r="M40" s="5">
        <v>53.465756883018898</v>
      </c>
      <c r="Q40" s="11" t="s">
        <v>21</v>
      </c>
      <c r="R40" s="6">
        <f t="shared" ref="R40:AA40" si="4">AVERAGE(R13:R39)</f>
        <v>33.186577944441822</v>
      </c>
      <c r="S40" s="6">
        <f t="shared" si="4"/>
        <v>33.184443876082362</v>
      </c>
      <c r="T40" s="6">
        <f t="shared" si="4"/>
        <v>33.510297685437948</v>
      </c>
      <c r="U40" s="6">
        <f t="shared" si="4"/>
        <v>34.058747631071412</v>
      </c>
      <c r="V40" s="6">
        <f t="shared" si="4"/>
        <v>34.879457301557835</v>
      </c>
      <c r="W40" s="6">
        <f t="shared" si="4"/>
        <v>33.65583385315967</v>
      </c>
      <c r="X40" s="6">
        <f t="shared" si="4"/>
        <v>33.604756021642388</v>
      </c>
      <c r="Y40" s="6">
        <f t="shared" si="4"/>
        <v>34.696045108910546</v>
      </c>
      <c r="Z40" s="6">
        <f t="shared" si="4"/>
        <v>34.236832486429861</v>
      </c>
      <c r="AA40" s="6">
        <f t="shared" si="4"/>
        <v>34.715375605318123</v>
      </c>
      <c r="AQ40" s="14"/>
      <c r="AR40" s="14"/>
      <c r="AS40" s="14"/>
      <c r="AT40" s="14"/>
      <c r="AU40" s="14"/>
      <c r="AV40" s="14"/>
      <c r="AW40" s="14"/>
      <c r="AX40" s="14"/>
    </row>
    <row r="41" spans="1:50" x14ac:dyDescent="0.2">
      <c r="A41" s="4" t="s">
        <v>70</v>
      </c>
      <c r="B41" s="5">
        <v>49.9156721419956</v>
      </c>
      <c r="C41" s="5">
        <v>52.202166212791298</v>
      </c>
      <c r="D41" s="5">
        <v>56.499230281484301</v>
      </c>
      <c r="E41" s="5">
        <v>56.2</v>
      </c>
      <c r="F41" s="5">
        <v>55.739266846609901</v>
      </c>
      <c r="G41" s="5">
        <v>55.738788817674603</v>
      </c>
      <c r="H41" s="5">
        <v>55.983278256112797</v>
      </c>
      <c r="I41" s="5">
        <v>56.918722773770497</v>
      </c>
      <c r="J41" s="5">
        <v>57.198824183573798</v>
      </c>
      <c r="K41" s="5">
        <v>57.184528555656499</v>
      </c>
      <c r="L41" s="5">
        <v>56.314009602923797</v>
      </c>
      <c r="M41" s="5">
        <v>55.100020815697803</v>
      </c>
      <c r="Q41" s="11"/>
      <c r="AQ41" s="14"/>
      <c r="AR41" s="14"/>
      <c r="AS41" s="14"/>
      <c r="AT41" s="14"/>
      <c r="AU41" s="14"/>
      <c r="AV41" s="14"/>
      <c r="AW41" s="14"/>
      <c r="AX41" s="14"/>
    </row>
    <row r="42" spans="1:50" ht="25.5" x14ac:dyDescent="0.2">
      <c r="A42" s="4" t="s">
        <v>71</v>
      </c>
      <c r="B42" s="5"/>
      <c r="C42" s="5"/>
      <c r="D42" s="5"/>
      <c r="E42" s="5">
        <v>9.7369644662881996</v>
      </c>
      <c r="F42" s="5">
        <v>11.5050379937611</v>
      </c>
      <c r="G42" s="5">
        <v>13.535418281772699</v>
      </c>
      <c r="H42" s="5">
        <v>12.7246577150283</v>
      </c>
      <c r="I42" s="5">
        <v>12.456157960954201</v>
      </c>
      <c r="J42" s="5">
        <v>10.360983178502099</v>
      </c>
      <c r="K42" s="5">
        <v>10.541323557444599</v>
      </c>
      <c r="L42" s="5">
        <v>10.039513222338799</v>
      </c>
      <c r="M42" s="5">
        <v>9.4220530956627293</v>
      </c>
      <c r="Q42" s="11"/>
      <c r="AQ42" s="14"/>
      <c r="AR42" s="14"/>
      <c r="AS42" s="14"/>
      <c r="AT42" s="14"/>
      <c r="AU42" s="14"/>
      <c r="AV42" s="14"/>
      <c r="AW42" s="14"/>
      <c r="AX42" s="14"/>
    </row>
    <row r="43" spans="1:50" x14ac:dyDescent="0.2">
      <c r="A43" s="4" t="s">
        <v>35</v>
      </c>
      <c r="B43" s="5"/>
      <c r="C43" s="5">
        <v>43.1957912352592</v>
      </c>
      <c r="D43" s="5">
        <v>45.426121099476198</v>
      </c>
      <c r="E43" s="5">
        <v>47.036467840153499</v>
      </c>
      <c r="F43" s="5">
        <v>47.289644012944997</v>
      </c>
      <c r="G43" s="5">
        <v>46.082480935908599</v>
      </c>
      <c r="H43" s="5">
        <v>44.7723191929826</v>
      </c>
      <c r="I43" s="5">
        <v>46.050310999291597</v>
      </c>
      <c r="J43" s="5">
        <v>44.265022113051302</v>
      </c>
      <c r="K43" s="5">
        <v>42.487319016258802</v>
      </c>
      <c r="L43" s="5">
        <v>44.378477972937198</v>
      </c>
      <c r="M43" s="5">
        <v>44.944329979434002</v>
      </c>
      <c r="Q43" s="9" t="s">
        <v>72</v>
      </c>
      <c r="R43" s="3">
        <v>4</v>
      </c>
      <c r="S43" s="3">
        <v>5</v>
      </c>
      <c r="T43" s="3">
        <v>6</v>
      </c>
      <c r="U43" s="3">
        <v>7</v>
      </c>
      <c r="V43" s="3">
        <v>8</v>
      </c>
      <c r="W43" s="3">
        <v>9</v>
      </c>
      <c r="X43" s="3">
        <v>10</v>
      </c>
      <c r="Y43" s="3">
        <v>11</v>
      </c>
      <c r="Z43" s="3">
        <v>12</v>
      </c>
      <c r="AA43" s="3">
        <v>13</v>
      </c>
      <c r="AQ43" s="14"/>
      <c r="AR43" s="14"/>
      <c r="AS43" s="14"/>
      <c r="AT43" s="14"/>
      <c r="AU43" s="14"/>
      <c r="AV43" s="14"/>
      <c r="AW43" s="14"/>
      <c r="AX43" s="14"/>
    </row>
    <row r="44" spans="1:50" ht="25.5" x14ac:dyDescent="0.2">
      <c r="A44" s="4" t="s">
        <v>73</v>
      </c>
      <c r="B44" s="5"/>
      <c r="C44" s="5"/>
      <c r="D44" s="5">
        <v>39.0393717403756</v>
      </c>
      <c r="E44" s="5">
        <v>41.403452809858102</v>
      </c>
      <c r="F44" s="5">
        <v>38.373905974898904</v>
      </c>
      <c r="G44" s="5">
        <v>39.551717501101301</v>
      </c>
      <c r="H44" s="5">
        <v>38.034220654449697</v>
      </c>
      <c r="I44" s="5">
        <v>39.815824935655897</v>
      </c>
      <c r="J44" s="5">
        <v>50.554219887161501</v>
      </c>
      <c r="K44" s="5">
        <v>46.889259259037402</v>
      </c>
      <c r="L44" s="5">
        <v>43.828304233216301</v>
      </c>
      <c r="M44" s="5">
        <v>39.5120888884639</v>
      </c>
      <c r="Q44" s="1" t="s">
        <v>0</v>
      </c>
      <c r="R44" s="2">
        <v>2009</v>
      </c>
      <c r="S44" s="2">
        <v>2010</v>
      </c>
      <c r="T44" s="2">
        <v>2011</v>
      </c>
      <c r="U44" s="2">
        <v>2012</v>
      </c>
      <c r="V44" s="2">
        <v>2013</v>
      </c>
      <c r="W44" s="2">
        <v>2014</v>
      </c>
      <c r="X44" s="2">
        <v>2015</v>
      </c>
      <c r="Y44" s="2">
        <v>2016</v>
      </c>
      <c r="Z44" s="2">
        <v>2017</v>
      </c>
      <c r="AA44" s="2">
        <v>2018</v>
      </c>
      <c r="AQ44" s="14"/>
      <c r="AR44" s="14"/>
      <c r="AS44" s="14"/>
      <c r="AT44" s="14"/>
      <c r="AU44" s="14"/>
      <c r="AV44" s="14"/>
      <c r="AW44" s="14"/>
      <c r="AX44" s="14"/>
    </row>
    <row r="45" spans="1:50" x14ac:dyDescent="0.2">
      <c r="A45" s="4" t="s">
        <v>74</v>
      </c>
      <c r="B45" s="5">
        <v>31.0214410823612</v>
      </c>
      <c r="C45" s="5">
        <v>27.410656593977599</v>
      </c>
      <c r="D45" s="5">
        <v>28.458276253516999</v>
      </c>
      <c r="E45" s="5">
        <v>29.018243237068301</v>
      </c>
      <c r="F45" s="5">
        <v>27.731453045023599</v>
      </c>
      <c r="G45" s="5">
        <v>26.121710448976501</v>
      </c>
      <c r="H45" s="5">
        <v>26.6746063089447</v>
      </c>
      <c r="I45" s="5">
        <v>26.8914207339105</v>
      </c>
      <c r="J45" s="5">
        <v>28.0205415497567</v>
      </c>
      <c r="K45" s="5">
        <v>28.730289305222101</v>
      </c>
      <c r="L45" s="5">
        <v>28.650892358961599</v>
      </c>
      <c r="M45" s="5">
        <v>29.5224967054051</v>
      </c>
      <c r="Q45" s="4" t="s">
        <v>75</v>
      </c>
      <c r="R45" s="6">
        <f t="shared" ref="R45:AA46" si="5">VLOOKUP($Q45,$A$2:$M$248,R$43,0)</f>
        <v>52.890348760693897</v>
      </c>
      <c r="S45" s="6">
        <f t="shared" si="5"/>
        <v>54.174331364494599</v>
      </c>
      <c r="T45" s="6">
        <f t="shared" si="5"/>
        <v>53.135145594794302</v>
      </c>
      <c r="U45" s="6">
        <f t="shared" si="5"/>
        <v>51.876926314938601</v>
      </c>
      <c r="V45" s="6">
        <f t="shared" si="5"/>
        <v>50.533189302308699</v>
      </c>
      <c r="W45" s="6">
        <f t="shared" si="5"/>
        <v>49.836496610765202</v>
      </c>
      <c r="X45" s="6">
        <f t="shared" si="5"/>
        <v>49.114701776381203</v>
      </c>
      <c r="Y45" s="6">
        <f t="shared" si="5"/>
        <v>48.548888429079497</v>
      </c>
      <c r="Z45" s="6">
        <f t="shared" si="5"/>
        <v>48.240770090629503</v>
      </c>
      <c r="AA45" s="6">
        <f t="shared" si="5"/>
        <v>46.692380150771598</v>
      </c>
      <c r="AQ45" s="14"/>
      <c r="AR45" s="14"/>
      <c r="AS45" s="14"/>
      <c r="AT45" s="14"/>
      <c r="AU45" s="14"/>
      <c r="AV45" s="14"/>
      <c r="AW45" s="14"/>
      <c r="AX45" s="14"/>
    </row>
    <row r="46" spans="1:50" x14ac:dyDescent="0.2">
      <c r="A46" s="4" t="s">
        <v>37</v>
      </c>
      <c r="B46" s="5">
        <v>43.6461563410667</v>
      </c>
      <c r="C46" s="5">
        <v>42.1947839791749</v>
      </c>
      <c r="D46" s="5">
        <v>41.5171757698592</v>
      </c>
      <c r="E46" s="5">
        <v>40.777851322666798</v>
      </c>
      <c r="F46" s="5">
        <v>38.631566763800798</v>
      </c>
      <c r="G46" s="5">
        <v>40.836369233926803</v>
      </c>
      <c r="H46" s="5">
        <v>40.3834003208786</v>
      </c>
      <c r="I46" s="5">
        <v>41.209746756291999</v>
      </c>
      <c r="J46" s="5">
        <v>42.571819514791699</v>
      </c>
      <c r="K46" s="5">
        <v>41.618876269725298</v>
      </c>
      <c r="L46" s="5">
        <v>52.180352147441198</v>
      </c>
      <c r="M46" s="5">
        <v>55.939701447083799</v>
      </c>
      <c r="Q46" s="4" t="s">
        <v>76</v>
      </c>
      <c r="R46" s="6">
        <f t="shared" si="5"/>
        <v>37.020675610652198</v>
      </c>
      <c r="S46" s="6">
        <f t="shared" si="5"/>
        <v>38.677614783119097</v>
      </c>
      <c r="T46" s="6">
        <f t="shared" si="5"/>
        <v>39.404233528679299</v>
      </c>
      <c r="U46" s="6">
        <f t="shared" si="5"/>
        <v>41.161419815348097</v>
      </c>
      <c r="V46" s="6">
        <f t="shared" si="5"/>
        <v>44.077472106428701</v>
      </c>
      <c r="W46" s="6">
        <f t="shared" si="5"/>
        <v>45.339393930060098</v>
      </c>
      <c r="X46" s="6">
        <f t="shared" si="5"/>
        <v>46.899923424277702</v>
      </c>
      <c r="Y46" s="6">
        <f t="shared" si="5"/>
        <v>48.145225116213702</v>
      </c>
      <c r="Z46" s="6">
        <f t="shared" si="5"/>
        <v>48.425386035512801</v>
      </c>
      <c r="AA46" s="6">
        <f t="shared" si="5"/>
        <v>47.478208171563701</v>
      </c>
      <c r="AQ46" s="14"/>
      <c r="AR46" s="14"/>
      <c r="AS46" s="14"/>
      <c r="AT46" s="14"/>
      <c r="AU46" s="14"/>
      <c r="AV46" s="14"/>
      <c r="AW46" s="14"/>
      <c r="AX46" s="14"/>
    </row>
    <row r="47" spans="1:50" x14ac:dyDescent="0.2">
      <c r="A47" s="4" t="s">
        <v>39</v>
      </c>
      <c r="B47" s="5"/>
      <c r="C47" s="5">
        <v>42.488702646315303</v>
      </c>
      <c r="D47" s="5">
        <v>43.2415492779649</v>
      </c>
      <c r="E47" s="5">
        <v>18.507383458781099</v>
      </c>
      <c r="F47" s="5">
        <v>27.104770190415799</v>
      </c>
      <c r="G47" s="5"/>
      <c r="H47" s="5"/>
      <c r="I47" s="5"/>
      <c r="J47" s="5"/>
      <c r="K47" s="5"/>
      <c r="L47" s="5">
        <v>25.7212521490131</v>
      </c>
      <c r="M47" s="5">
        <v>25.447464723502598</v>
      </c>
      <c r="AQ47" s="14"/>
      <c r="AR47" s="14"/>
      <c r="AS47" s="14"/>
      <c r="AT47" s="14"/>
      <c r="AU47" s="14"/>
      <c r="AV47" s="14"/>
      <c r="AW47" s="14"/>
      <c r="AX47" s="14"/>
    </row>
    <row r="48" spans="1:50" x14ac:dyDescent="0.2">
      <c r="A48" s="4" t="s">
        <v>77</v>
      </c>
      <c r="B48" s="5"/>
      <c r="C48" s="5"/>
      <c r="D48" s="5"/>
      <c r="E48" s="5">
        <v>13.852623472982399</v>
      </c>
      <c r="F48" s="5">
        <v>13.4388645872593</v>
      </c>
      <c r="G48" s="5">
        <v>13.218168935225901</v>
      </c>
      <c r="H48" s="5">
        <v>14.5870282648228</v>
      </c>
      <c r="I48" s="5">
        <v>13.250807876345799</v>
      </c>
      <c r="J48" s="5">
        <v>15.071440433431899</v>
      </c>
      <c r="K48" s="5">
        <v>15.676905515488</v>
      </c>
      <c r="L48" s="5">
        <v>16.6047280676854</v>
      </c>
      <c r="M48" s="5">
        <v>17.171002973110699</v>
      </c>
      <c r="AQ48" s="14"/>
      <c r="AR48" s="14"/>
      <c r="AS48" s="14"/>
      <c r="AT48" s="14"/>
      <c r="AU48" s="14"/>
      <c r="AV48" s="14"/>
      <c r="AW48" s="14"/>
      <c r="AX48" s="14"/>
    </row>
    <row r="49" spans="1:50" x14ac:dyDescent="0.2">
      <c r="A49" s="4" t="s">
        <v>78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/>
      <c r="L49" s="5"/>
      <c r="M49" s="5"/>
      <c r="Q49" s="4"/>
      <c r="AQ49" s="14"/>
      <c r="AR49" s="14"/>
      <c r="AS49" s="14"/>
      <c r="AT49" s="14"/>
      <c r="AU49" s="14"/>
      <c r="AV49" s="14"/>
      <c r="AW49" s="14"/>
      <c r="AX49" s="14"/>
    </row>
    <row r="50" spans="1:50" x14ac:dyDescent="0.2">
      <c r="A50" s="4" t="s">
        <v>79</v>
      </c>
      <c r="B50" s="5">
        <v>32.033344788064802</v>
      </c>
      <c r="C50" s="5">
        <v>37.745887809425398</v>
      </c>
      <c r="D50" s="5">
        <v>35.335043901122802</v>
      </c>
      <c r="E50" s="5">
        <v>34.100094867307298</v>
      </c>
      <c r="F50" s="5">
        <v>37.384727128234502</v>
      </c>
      <c r="G50" s="5">
        <v>38.631405005597202</v>
      </c>
      <c r="H50" s="5">
        <v>41.404405704891602</v>
      </c>
      <c r="I50" s="5">
        <v>44.019817388566402</v>
      </c>
      <c r="J50" s="5">
        <v>42.470873564218202</v>
      </c>
      <c r="K50" s="5">
        <v>46.095513418941003</v>
      </c>
      <c r="L50" s="5">
        <v>49.179387263523601</v>
      </c>
      <c r="M50" s="5">
        <v>50.463164786598</v>
      </c>
      <c r="Q50" s="4"/>
      <c r="AQ50" s="14"/>
      <c r="AR50" s="14"/>
      <c r="AS50" s="14"/>
      <c r="AT50" s="14"/>
      <c r="AU50" s="14"/>
      <c r="AV50" s="14"/>
      <c r="AW50" s="14"/>
      <c r="AX50" s="14"/>
    </row>
    <row r="51" spans="1:50" x14ac:dyDescent="0.2">
      <c r="A51" s="4" t="s">
        <v>40</v>
      </c>
      <c r="B51" s="5">
        <v>25.58</v>
      </c>
      <c r="C51" s="5">
        <v>24.41</v>
      </c>
      <c r="D51" s="5">
        <v>26.27</v>
      </c>
      <c r="E51" s="5">
        <v>26.22</v>
      </c>
      <c r="F51" s="5">
        <v>26.18</v>
      </c>
      <c r="G51" s="5">
        <v>26.77</v>
      </c>
      <c r="H51" s="5">
        <v>28.54</v>
      </c>
      <c r="I51" s="5">
        <v>28.61</v>
      </c>
      <c r="J51" s="5">
        <v>28.99</v>
      </c>
      <c r="K51" s="5">
        <v>28.5</v>
      </c>
      <c r="L51" s="5">
        <v>28.62</v>
      </c>
      <c r="M51" s="5">
        <v>29.1</v>
      </c>
      <c r="Q51" s="4"/>
      <c r="AQ51" s="14"/>
      <c r="AR51" s="14"/>
      <c r="AS51" s="14"/>
      <c r="AT51" s="14"/>
      <c r="AU51" s="14"/>
      <c r="AV51" s="14"/>
      <c r="AW51" s="14"/>
      <c r="AX51" s="14"/>
    </row>
    <row r="52" spans="1:50" x14ac:dyDescent="0.2">
      <c r="A52" s="4" t="s">
        <v>80</v>
      </c>
      <c r="B52" s="5"/>
      <c r="C52" s="5">
        <v>32.2444725444293</v>
      </c>
      <c r="D52" s="5">
        <v>35.0238339033165</v>
      </c>
      <c r="E52" s="5">
        <v>33.517521838936801</v>
      </c>
      <c r="F52" s="5">
        <v>34.575370178670099</v>
      </c>
      <c r="G52" s="5">
        <v>31.1957844061352</v>
      </c>
      <c r="H52" s="5">
        <v>38.841113624668999</v>
      </c>
      <c r="I52" s="5">
        <v>40.3033504163066</v>
      </c>
      <c r="J52" s="5">
        <v>38.250301383842398</v>
      </c>
      <c r="K52" s="5">
        <v>36.420220743706103</v>
      </c>
      <c r="L52" s="5">
        <v>36.988943884987201</v>
      </c>
      <c r="M52" s="5">
        <v>22.876904642123399</v>
      </c>
      <c r="Q52" s="4"/>
      <c r="AQ52" s="14"/>
      <c r="AR52" s="14"/>
      <c r="AS52" s="14"/>
      <c r="AT52" s="14"/>
      <c r="AU52" s="14"/>
      <c r="AV52" s="14"/>
      <c r="AW52" s="14"/>
      <c r="AX52" s="14"/>
    </row>
    <row r="53" spans="1:50" x14ac:dyDescent="0.2">
      <c r="A53" s="4" t="s">
        <v>42</v>
      </c>
      <c r="B53" s="5"/>
      <c r="C53" s="5">
        <v>30.631691519995702</v>
      </c>
      <c r="D53" s="5">
        <v>29.272680411768</v>
      </c>
      <c r="E53" s="5">
        <v>35.331291090121297</v>
      </c>
      <c r="F53" s="5">
        <v>37.386956556671201</v>
      </c>
      <c r="G53" s="5">
        <v>40.980594293760802</v>
      </c>
      <c r="H53" s="5">
        <v>42.6009763252559</v>
      </c>
      <c r="I53" s="5">
        <v>42.697536401605397</v>
      </c>
      <c r="J53" s="5">
        <v>44.025836552227098</v>
      </c>
      <c r="K53" s="5">
        <v>44.5587237177105</v>
      </c>
      <c r="L53" s="5">
        <v>45.019168287260698</v>
      </c>
      <c r="M53" s="5">
        <v>43.369133921613503</v>
      </c>
      <c r="Q53" s="4"/>
      <c r="AQ53" s="14"/>
      <c r="AR53" s="14"/>
      <c r="AS53" s="14"/>
      <c r="AT53" s="14"/>
      <c r="AU53" s="14"/>
      <c r="AV53" s="14"/>
      <c r="AW53" s="14"/>
      <c r="AX53" s="14"/>
    </row>
    <row r="54" spans="1:50" x14ac:dyDescent="0.2">
      <c r="A54" s="4" t="s">
        <v>81</v>
      </c>
      <c r="B54" s="5"/>
      <c r="C54" s="5"/>
      <c r="D54" s="5"/>
      <c r="E54" s="5"/>
      <c r="F54" s="5"/>
      <c r="G54" s="5"/>
      <c r="H54" s="5"/>
      <c r="I54" s="5"/>
      <c r="J54" s="5">
        <v>64.445818426297194</v>
      </c>
      <c r="K54" s="5">
        <v>64.488038078559001</v>
      </c>
      <c r="L54" s="5">
        <v>63.4760343294517</v>
      </c>
      <c r="M54" s="5">
        <v>62.047210133984599</v>
      </c>
      <c r="Q54" s="4"/>
      <c r="AQ54" s="14"/>
      <c r="AR54" s="14"/>
      <c r="AS54" s="14"/>
      <c r="AT54" s="14"/>
      <c r="AU54" s="14"/>
      <c r="AV54" s="14"/>
      <c r="AW54" s="14"/>
      <c r="AX54" s="14"/>
    </row>
    <row r="55" spans="1:50" x14ac:dyDescent="0.2">
      <c r="A55" s="4" t="s">
        <v>82</v>
      </c>
      <c r="B55" s="5"/>
      <c r="C55" s="5"/>
      <c r="D55" s="5">
        <v>13.1357412099629</v>
      </c>
      <c r="E55" s="5">
        <v>14.997370244570799</v>
      </c>
      <c r="F55" s="5">
        <v>18.258611642814799</v>
      </c>
      <c r="G55" s="5">
        <v>17.577552493820999</v>
      </c>
      <c r="H55" s="5">
        <v>16.918878169970601</v>
      </c>
      <c r="I55" s="5">
        <v>17.381219121903801</v>
      </c>
      <c r="J55" s="5">
        <v>16.9262450989232</v>
      </c>
      <c r="K55" s="5">
        <v>16.659167164357601</v>
      </c>
      <c r="L55" s="5">
        <v>14.7273437379827</v>
      </c>
      <c r="M55" s="5">
        <v>14.1231860461727</v>
      </c>
      <c r="Q55" s="4"/>
      <c r="AQ55" s="14"/>
      <c r="AR55" s="14"/>
      <c r="AS55" s="14"/>
      <c r="AT55" s="14"/>
      <c r="AU55" s="14"/>
      <c r="AV55" s="14"/>
      <c r="AW55" s="14"/>
      <c r="AX55" s="14"/>
    </row>
    <row r="56" spans="1:50" x14ac:dyDescent="0.2">
      <c r="A56" s="4" t="s">
        <v>83</v>
      </c>
      <c r="B56" s="5"/>
      <c r="C56" s="5"/>
      <c r="D56" s="5"/>
      <c r="E56" s="5"/>
      <c r="F56" s="5"/>
      <c r="G56" s="5"/>
      <c r="H56" s="5">
        <v>34.091710713493796</v>
      </c>
      <c r="I56" s="5">
        <v>39.499456125323498</v>
      </c>
      <c r="J56" s="5">
        <v>40.694713671768199</v>
      </c>
      <c r="K56" s="5">
        <v>46.804719797962903</v>
      </c>
      <c r="L56" s="5">
        <v>39.615035614908798</v>
      </c>
      <c r="M56" s="5">
        <v>35.135971696330301</v>
      </c>
      <c r="Q56" s="4"/>
      <c r="AQ56" s="14"/>
      <c r="AR56" s="14"/>
      <c r="AS56" s="14"/>
      <c r="AT56" s="14"/>
      <c r="AU56" s="14"/>
      <c r="AV56" s="14"/>
      <c r="AW56" s="14"/>
      <c r="AX56" s="14"/>
    </row>
    <row r="57" spans="1:50" x14ac:dyDescent="0.2">
      <c r="A57" s="4" t="s">
        <v>44</v>
      </c>
      <c r="B57" s="5"/>
      <c r="C57" s="5">
        <v>36.688177615831698</v>
      </c>
      <c r="D57" s="5">
        <v>37.697237204630099</v>
      </c>
      <c r="E57" s="5">
        <v>40.378319315667703</v>
      </c>
      <c r="F57" s="5">
        <v>39.819598718603302</v>
      </c>
      <c r="G57" s="5">
        <v>39.720215819836604</v>
      </c>
      <c r="H57" s="5">
        <v>39.681039368368303</v>
      </c>
      <c r="I57" s="5">
        <v>40.512877356849501</v>
      </c>
      <c r="J57" s="5">
        <v>40.317172032062899</v>
      </c>
      <c r="K57" s="5">
        <v>37.895449305914397</v>
      </c>
      <c r="L57" s="5">
        <v>37.037884072267602</v>
      </c>
      <c r="M57" s="5">
        <v>35.207840897021697</v>
      </c>
      <c r="Q57" s="4"/>
    </row>
    <row r="58" spans="1:50" x14ac:dyDescent="0.2">
      <c r="A58" s="4" t="s">
        <v>84</v>
      </c>
      <c r="B58" s="5"/>
      <c r="C58" s="5"/>
      <c r="D58" s="5"/>
      <c r="E58" s="5"/>
      <c r="F58" s="5"/>
      <c r="G58" s="5"/>
      <c r="H58" s="5"/>
      <c r="I58" s="5">
        <v>38.394046408431102</v>
      </c>
      <c r="J58" s="5">
        <v>39.283848973961</v>
      </c>
      <c r="K58" s="5">
        <v>40.146716005398098</v>
      </c>
      <c r="L58" s="5">
        <v>39.825104801802297</v>
      </c>
      <c r="M58" s="5">
        <v>39.555885245856203</v>
      </c>
      <c r="Q58" s="4"/>
    </row>
    <row r="59" spans="1:50" x14ac:dyDescent="0.2">
      <c r="A59" s="4" t="s">
        <v>85</v>
      </c>
      <c r="B59" s="5"/>
      <c r="C59" s="5">
        <v>42.630182494242398</v>
      </c>
      <c r="D59" s="5"/>
      <c r="E59" s="5"/>
      <c r="F59" s="5">
        <v>68.388826138141098</v>
      </c>
      <c r="G59" s="5">
        <v>72.0978206668659</v>
      </c>
      <c r="H59" s="5">
        <v>69.449401693873099</v>
      </c>
      <c r="I59" s="5">
        <v>63.054547923866501</v>
      </c>
      <c r="J59" s="5">
        <v>63.294531974294202</v>
      </c>
      <c r="K59" s="5">
        <v>66.001551693328594</v>
      </c>
      <c r="L59" s="5">
        <v>64.680000000000007</v>
      </c>
      <c r="M59" s="5">
        <v>66.245091882663203</v>
      </c>
      <c r="Q59" s="4"/>
    </row>
    <row r="60" spans="1:50" x14ac:dyDescent="0.2">
      <c r="A60" s="4" t="s">
        <v>86</v>
      </c>
      <c r="B60" s="5">
        <v>44.698606415057299</v>
      </c>
      <c r="C60" s="5">
        <v>44.080053416577599</v>
      </c>
      <c r="D60" s="5">
        <v>47.368598872654999</v>
      </c>
      <c r="E60" s="5">
        <v>49.609313738385502</v>
      </c>
      <c r="F60" s="5">
        <v>50.618088368469301</v>
      </c>
      <c r="G60" s="5">
        <v>46.435012455466897</v>
      </c>
      <c r="H60" s="5">
        <v>44.631018812086097</v>
      </c>
      <c r="I60" s="5">
        <v>44.328881449236803</v>
      </c>
      <c r="J60" s="5">
        <v>44.390599093882003</v>
      </c>
      <c r="K60" s="5">
        <v>44.818950662263902</v>
      </c>
      <c r="L60" s="5">
        <v>44.733387865461097</v>
      </c>
      <c r="M60" s="5">
        <v>43.304105749378699</v>
      </c>
      <c r="Q60" s="4"/>
    </row>
    <row r="61" spans="1:50" x14ac:dyDescent="0.2">
      <c r="A61" s="4" t="s">
        <v>46</v>
      </c>
      <c r="B61" s="5">
        <v>18.227289740809798</v>
      </c>
      <c r="C61" s="5">
        <v>15.779223061339</v>
      </c>
      <c r="D61" s="5">
        <v>15.7112992342007</v>
      </c>
      <c r="E61" s="5">
        <v>15.2785595952167</v>
      </c>
      <c r="F61" s="5">
        <v>15.3854057552422</v>
      </c>
      <c r="G61" s="5">
        <v>19.168601002076599</v>
      </c>
      <c r="H61" s="5">
        <v>22.007877206264901</v>
      </c>
      <c r="I61" s="5">
        <v>22.657905137382699</v>
      </c>
      <c r="J61" s="5">
        <v>23.008444587130299</v>
      </c>
      <c r="K61" s="5">
        <v>22.567326817064</v>
      </c>
      <c r="L61" s="5">
        <v>23.349347625743999</v>
      </c>
      <c r="M61" s="5">
        <v>21.091124210338702</v>
      </c>
      <c r="Q61" s="4"/>
    </row>
    <row r="62" spans="1:50" x14ac:dyDescent="0.2">
      <c r="A62" s="4" t="s">
        <v>76</v>
      </c>
      <c r="B62" s="5">
        <v>31.884231804491002</v>
      </c>
      <c r="C62" s="5">
        <v>33.006063179452802</v>
      </c>
      <c r="D62" s="5">
        <v>37.020675610652198</v>
      </c>
      <c r="E62" s="5">
        <v>38.677614783119097</v>
      </c>
      <c r="F62" s="5">
        <v>39.404233528679299</v>
      </c>
      <c r="G62" s="5">
        <v>41.161419815348097</v>
      </c>
      <c r="H62" s="5">
        <v>44.077472106428701</v>
      </c>
      <c r="I62" s="5">
        <v>45.339393930060098</v>
      </c>
      <c r="J62" s="5">
        <v>46.899923424277702</v>
      </c>
      <c r="K62" s="5">
        <v>48.145225116213702</v>
      </c>
      <c r="L62" s="5">
        <v>48.425386035512801</v>
      </c>
      <c r="M62" s="5">
        <v>47.478208171563701</v>
      </c>
      <c r="Q62" s="4"/>
    </row>
    <row r="63" spans="1:50" x14ac:dyDescent="0.2">
      <c r="A63" s="4" t="s">
        <v>48</v>
      </c>
      <c r="B63" s="5"/>
      <c r="C63" s="5">
        <v>23.401966313904101</v>
      </c>
      <c r="D63" s="5">
        <v>22.353633292885402</v>
      </c>
      <c r="E63" s="5">
        <v>26.1250669601868</v>
      </c>
      <c r="F63" s="5">
        <v>26.718242244208501</v>
      </c>
      <c r="G63" s="5">
        <v>25.907576581994501</v>
      </c>
      <c r="H63" s="5">
        <v>26.912044658290899</v>
      </c>
      <c r="I63" s="5">
        <v>26.4730289035551</v>
      </c>
      <c r="J63" s="5">
        <v>26.164384550903101</v>
      </c>
      <c r="K63" s="5">
        <v>27.632079326595701</v>
      </c>
      <c r="L63" s="5">
        <v>27.270629048970399</v>
      </c>
      <c r="M63" s="5">
        <v>27.999109397022799</v>
      </c>
      <c r="Q63" s="4"/>
    </row>
    <row r="64" spans="1:50" x14ac:dyDescent="0.2">
      <c r="A64" s="4" t="s">
        <v>87</v>
      </c>
      <c r="B64" s="5"/>
      <c r="C64" s="5"/>
      <c r="D64" s="5"/>
      <c r="E64" s="5"/>
      <c r="F64" s="5"/>
      <c r="G64" s="5"/>
      <c r="H64" s="5"/>
      <c r="I64" s="5"/>
      <c r="J64" s="5">
        <v>34.400392690755801</v>
      </c>
      <c r="K64" s="5">
        <v>36.687188271449102</v>
      </c>
      <c r="L64" s="5">
        <v>37.1617819784286</v>
      </c>
      <c r="M64" s="5">
        <v>37.535184080125397</v>
      </c>
      <c r="Q64" s="4"/>
    </row>
    <row r="65" spans="1:17" x14ac:dyDescent="0.2">
      <c r="A65" s="4" t="s">
        <v>88</v>
      </c>
      <c r="B65" s="5"/>
      <c r="C65" s="5">
        <v>25.317222446880901</v>
      </c>
      <c r="D65" s="5">
        <v>27.719181249512701</v>
      </c>
      <c r="E65" s="5">
        <v>25.740895213337399</v>
      </c>
      <c r="F65" s="5">
        <v>25.5463939554467</v>
      </c>
      <c r="G65" s="5">
        <v>27.585627134796901</v>
      </c>
      <c r="H65" s="5">
        <v>31.093882637281698</v>
      </c>
      <c r="I65" s="5">
        <v>31.804876110566202</v>
      </c>
      <c r="J65" s="5">
        <v>26.781550966711901</v>
      </c>
      <c r="K65" s="5">
        <v>26.0632311814256</v>
      </c>
      <c r="L65" s="5">
        <v>33.429841077373098</v>
      </c>
      <c r="M65" s="5">
        <v>38.512471210899797</v>
      </c>
      <c r="Q65" s="4"/>
    </row>
    <row r="66" spans="1:17" x14ac:dyDescent="0.2">
      <c r="A66" s="4" t="s">
        <v>89</v>
      </c>
      <c r="B66" s="5">
        <v>29.399740526086301</v>
      </c>
      <c r="C66" s="5">
        <v>34.325142772756799</v>
      </c>
      <c r="D66" s="5">
        <v>35.455251902979199</v>
      </c>
      <c r="E66" s="5">
        <v>33.363054615487798</v>
      </c>
      <c r="F66" s="5">
        <v>31.341873653563098</v>
      </c>
      <c r="G66" s="5">
        <v>31.030031862542899</v>
      </c>
      <c r="H66" s="5">
        <v>30.968897598324499</v>
      </c>
      <c r="I66" s="5">
        <v>30.5313311220625</v>
      </c>
      <c r="J66" s="5">
        <v>29.843626833403299</v>
      </c>
      <c r="K66" s="5">
        <v>27.337555535054399</v>
      </c>
      <c r="L66" s="5">
        <v>26.4479260133654</v>
      </c>
      <c r="M66" s="5">
        <v>27.629892321584599</v>
      </c>
      <c r="Q66" s="4"/>
    </row>
    <row r="67" spans="1:17" ht="25.5" x14ac:dyDescent="0.2">
      <c r="A67" s="4" t="s">
        <v>10</v>
      </c>
      <c r="B67" s="5"/>
      <c r="C67" s="5">
        <v>34.710610186017398</v>
      </c>
      <c r="D67" s="5">
        <v>36.033397205516401</v>
      </c>
      <c r="E67" s="5">
        <v>38.0969550443697</v>
      </c>
      <c r="F67" s="5">
        <v>36.275017691161601</v>
      </c>
      <c r="G67" s="5">
        <v>34.809160417607302</v>
      </c>
      <c r="H67" s="5">
        <v>36.491164288220197</v>
      </c>
      <c r="I67" s="5">
        <v>36.300108349324397</v>
      </c>
      <c r="J67" s="5">
        <v>36.265585930087603</v>
      </c>
      <c r="K67" s="5">
        <v>35.343590819361097</v>
      </c>
      <c r="L67" s="5">
        <v>39.946075047824799</v>
      </c>
      <c r="M67" s="5"/>
      <c r="Q67" s="4"/>
    </row>
    <row r="68" spans="1:17" ht="25.5" x14ac:dyDescent="0.2">
      <c r="A68" s="4" t="s">
        <v>90</v>
      </c>
      <c r="B68" s="5"/>
      <c r="C68" s="5"/>
      <c r="D68" s="5"/>
      <c r="E68" s="5">
        <v>29.774475019169898</v>
      </c>
      <c r="F68" s="5">
        <v>30.393802621844099</v>
      </c>
      <c r="G68" s="5">
        <v>31.0049770903636</v>
      </c>
      <c r="H68" s="5">
        <v>31.487081239006599</v>
      </c>
      <c r="I68" s="5">
        <v>33.870494682684402</v>
      </c>
      <c r="J68" s="5">
        <v>33.886094674982502</v>
      </c>
      <c r="K68" s="5">
        <v>35.788286412151599</v>
      </c>
      <c r="L68" s="5">
        <v>36.204769369267702</v>
      </c>
      <c r="M68" s="5">
        <v>33.941453000000003</v>
      </c>
      <c r="Q68" s="4"/>
    </row>
    <row r="69" spans="1:17" ht="25.5" x14ac:dyDescent="0.2">
      <c r="A69" s="4" t="s">
        <v>91</v>
      </c>
      <c r="B69" s="5"/>
      <c r="C69" s="5"/>
      <c r="D69" s="5"/>
      <c r="E69" s="5">
        <v>33.644665279687302</v>
      </c>
      <c r="F69" s="5">
        <v>34.364974641419501</v>
      </c>
      <c r="G69" s="5">
        <v>33.671224489422599</v>
      </c>
      <c r="H69" s="5">
        <v>31.498614749050301</v>
      </c>
      <c r="I69" s="5">
        <v>30.4380704135333</v>
      </c>
      <c r="J69" s="5">
        <v>28.365341106032101</v>
      </c>
      <c r="K69" s="5">
        <v>31.521638709736798</v>
      </c>
      <c r="L69" s="5">
        <v>41.9940768417163</v>
      </c>
      <c r="M69" s="5">
        <v>43.540127229958699</v>
      </c>
      <c r="Q69" s="4"/>
    </row>
    <row r="70" spans="1:17" x14ac:dyDescent="0.2">
      <c r="A70" s="4" t="s">
        <v>50</v>
      </c>
      <c r="B70" s="5"/>
      <c r="C70" s="5">
        <v>34.102899950302998</v>
      </c>
      <c r="D70" s="5">
        <v>34.357421151953403</v>
      </c>
      <c r="E70" s="5">
        <v>33.590822600388101</v>
      </c>
      <c r="F70" s="5">
        <v>32.352553284503898</v>
      </c>
      <c r="G70" s="5">
        <v>30.9069744171309</v>
      </c>
      <c r="H70" s="5">
        <v>29.756832970434001</v>
      </c>
      <c r="I70" s="5">
        <v>25.5747712013974</v>
      </c>
      <c r="J70" s="5">
        <v>28.316545130721099</v>
      </c>
      <c r="K70" s="5">
        <v>23.321170967286001</v>
      </c>
      <c r="L70" s="5">
        <v>24.0307237889402</v>
      </c>
      <c r="M70" s="5">
        <v>26.6483930553877</v>
      </c>
      <c r="Q70" s="4"/>
    </row>
    <row r="71" spans="1:17" x14ac:dyDescent="0.2">
      <c r="A71" s="4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>
        <v>0</v>
      </c>
      <c r="M71" s="5"/>
      <c r="Q71" s="4"/>
    </row>
    <row r="72" spans="1:17" x14ac:dyDescent="0.2">
      <c r="A72" s="4" t="s">
        <v>93</v>
      </c>
      <c r="B72" s="5"/>
      <c r="C72" s="5"/>
      <c r="D72" s="5">
        <v>28.509491517708799</v>
      </c>
      <c r="E72" s="5">
        <v>32.126839512430401</v>
      </c>
      <c r="F72" s="5">
        <v>38.068474533051898</v>
      </c>
      <c r="G72" s="5">
        <v>46.497809395382802</v>
      </c>
      <c r="H72" s="5">
        <v>29.170503387949999</v>
      </c>
      <c r="I72" s="5">
        <v>59.709369972368499</v>
      </c>
      <c r="J72" s="5">
        <v>60.385135760099097</v>
      </c>
      <c r="K72" s="5">
        <v>64.441674049881598</v>
      </c>
      <c r="L72" s="5">
        <v>63.393452605341402</v>
      </c>
      <c r="M72" s="5">
        <v>67.286248049576997</v>
      </c>
      <c r="Q72" s="4"/>
    </row>
    <row r="73" spans="1:17" x14ac:dyDescent="0.2">
      <c r="A73" s="4" t="s">
        <v>52</v>
      </c>
      <c r="B73" s="5"/>
      <c r="C73" s="5">
        <v>50.019348258892698</v>
      </c>
      <c r="D73" s="5">
        <v>50.292242279423498</v>
      </c>
      <c r="E73" s="5">
        <v>48.384101195748599</v>
      </c>
      <c r="F73" s="5">
        <v>48.960309021771003</v>
      </c>
      <c r="G73" s="5">
        <v>48.999409905157499</v>
      </c>
      <c r="H73" s="5">
        <v>47.901117605003499</v>
      </c>
      <c r="I73" s="5">
        <v>43.591501000045497</v>
      </c>
      <c r="J73" s="5">
        <v>36.401213547161298</v>
      </c>
      <c r="K73" s="5">
        <v>37.861748930773203</v>
      </c>
      <c r="L73" s="5">
        <v>36.475055347122897</v>
      </c>
      <c r="M73" s="5">
        <v>34.611334198798502</v>
      </c>
      <c r="Q73" s="4"/>
    </row>
    <row r="74" spans="1:17" x14ac:dyDescent="0.2">
      <c r="A74" s="4" t="s">
        <v>54</v>
      </c>
      <c r="B74" s="5"/>
      <c r="C74" s="5">
        <v>2.61724857491483</v>
      </c>
      <c r="D74" s="5">
        <v>3.4008369212391001</v>
      </c>
      <c r="E74" s="5">
        <v>3.69996812080235</v>
      </c>
      <c r="F74" s="5">
        <v>3.7193470668839401</v>
      </c>
      <c r="G74" s="5">
        <v>4.3430673633926</v>
      </c>
      <c r="H74" s="5">
        <v>4.62337633619999</v>
      </c>
      <c r="I74" s="5">
        <v>4.88048007336669</v>
      </c>
      <c r="J74" s="5">
        <v>5.12632249389618</v>
      </c>
      <c r="K74" s="5">
        <v>5.2008460236886602</v>
      </c>
      <c r="L74" s="5">
        <v>5.4950064371125</v>
      </c>
      <c r="M74" s="5">
        <v>5.6348930902507304</v>
      </c>
      <c r="Q74" s="4"/>
    </row>
    <row r="75" spans="1:17" x14ac:dyDescent="0.2">
      <c r="A75" s="4" t="s">
        <v>94</v>
      </c>
      <c r="B75" s="5">
        <v>9.7136776791994208</v>
      </c>
      <c r="C75" s="5">
        <v>10.4657585948143</v>
      </c>
      <c r="D75" s="5">
        <v>9.0839959075048409</v>
      </c>
      <c r="E75" s="5">
        <v>7.3345748023203301</v>
      </c>
      <c r="F75" s="5">
        <v>6.6441175859356001</v>
      </c>
      <c r="G75" s="5">
        <v>7.3935971407315497</v>
      </c>
      <c r="H75" s="5">
        <v>6.56815128616942</v>
      </c>
      <c r="I75" s="5">
        <v>6.3554308420860099</v>
      </c>
      <c r="J75" s="5">
        <v>6.52469243415959</v>
      </c>
      <c r="K75" s="5">
        <v>7.8623408123226204</v>
      </c>
      <c r="L75" s="5">
        <v>6.7989846450604903</v>
      </c>
      <c r="M75" s="5">
        <v>3.4313631373556901</v>
      </c>
      <c r="Q75" s="4"/>
    </row>
    <row r="76" spans="1:17" x14ac:dyDescent="0.2">
      <c r="A76" s="4" t="s">
        <v>95</v>
      </c>
      <c r="B76" s="5"/>
      <c r="C76" s="5"/>
      <c r="D76" s="5"/>
      <c r="E76" s="5"/>
      <c r="F76" s="5"/>
      <c r="G76" s="5"/>
      <c r="H76" s="5"/>
      <c r="I76" s="5"/>
      <c r="J76" s="5">
        <v>15.555674966460799</v>
      </c>
      <c r="K76" s="5">
        <v>19.224381863503901</v>
      </c>
      <c r="L76" s="5">
        <v>13.7449036421085</v>
      </c>
      <c r="M76" s="5">
        <v>17.952186875703902</v>
      </c>
      <c r="Q76" s="4"/>
    </row>
    <row r="77" spans="1:17" x14ac:dyDescent="0.2">
      <c r="A77" s="4" t="s">
        <v>96</v>
      </c>
      <c r="B77" s="5">
        <v>55.313200506921604</v>
      </c>
      <c r="C77" s="5">
        <v>53.620444585856198</v>
      </c>
      <c r="D77" s="5">
        <v>54.415258934116402</v>
      </c>
      <c r="E77" s="5">
        <v>54.564916789499698</v>
      </c>
      <c r="F77" s="5">
        <v>54.419211661990602</v>
      </c>
      <c r="G77" s="5">
        <v>54.881757136104603</v>
      </c>
      <c r="H77" s="5">
        <v>55.439660979447098</v>
      </c>
      <c r="I77" s="5">
        <v>55.6363758909335</v>
      </c>
      <c r="J77" s="5">
        <v>55.500493539179097</v>
      </c>
      <c r="K77" s="5">
        <v>55.483980576699402</v>
      </c>
      <c r="L77" s="5">
        <v>55.953828517857197</v>
      </c>
      <c r="M77" s="5">
        <v>56.344830971281802</v>
      </c>
      <c r="Q77" s="4"/>
    </row>
    <row r="78" spans="1:17" x14ac:dyDescent="0.2">
      <c r="A78" s="4" t="s">
        <v>97</v>
      </c>
      <c r="B78" s="5"/>
      <c r="C78" s="5"/>
      <c r="D78" s="5"/>
      <c r="E78" s="5"/>
      <c r="F78" s="5"/>
      <c r="G78" s="5">
        <v>18.645927483026099</v>
      </c>
      <c r="H78" s="5">
        <v>21.117828327193099</v>
      </c>
      <c r="I78" s="5">
        <v>24.714850272616001</v>
      </c>
      <c r="J78" s="5">
        <v>27.027657587739299</v>
      </c>
      <c r="K78" s="5">
        <v>30.678421689796</v>
      </c>
      <c r="L78" s="5">
        <v>34.561411044614601</v>
      </c>
      <c r="M78" s="5">
        <v>38.192205159762501</v>
      </c>
      <c r="Q78" s="4"/>
    </row>
    <row r="79" spans="1:17" x14ac:dyDescent="0.2">
      <c r="A79" s="4" t="s">
        <v>56</v>
      </c>
      <c r="B79" s="5">
        <v>41.755371262592497</v>
      </c>
      <c r="C79" s="5">
        <v>40.8217983484477</v>
      </c>
      <c r="D79" s="5">
        <v>42.8761595638275</v>
      </c>
      <c r="E79" s="5">
        <v>43.667357746267498</v>
      </c>
      <c r="F79" s="5">
        <v>45.139351426074299</v>
      </c>
      <c r="G79" s="5">
        <v>45.146858140446703</v>
      </c>
      <c r="H79" s="5">
        <v>46.873551405956199</v>
      </c>
      <c r="I79" s="5">
        <v>46.389890214562001</v>
      </c>
      <c r="J79" s="5">
        <v>37.019677808841102</v>
      </c>
      <c r="K79" s="5">
        <v>35.727964548173397</v>
      </c>
      <c r="L79" s="5">
        <v>33.309791734356502</v>
      </c>
      <c r="M79" s="5">
        <v>33.434851864392201</v>
      </c>
      <c r="Q79" s="4"/>
    </row>
    <row r="80" spans="1:17" x14ac:dyDescent="0.2">
      <c r="A80" s="4" t="s">
        <v>98</v>
      </c>
      <c r="B80" s="5"/>
      <c r="C80" s="5"/>
      <c r="D80" s="5">
        <v>15.570525298084499</v>
      </c>
      <c r="E80" s="5">
        <v>16.090944421615902</v>
      </c>
      <c r="F80" s="5">
        <v>14.283361205111699</v>
      </c>
      <c r="G80" s="5">
        <v>19.653475447206901</v>
      </c>
      <c r="H80" s="5">
        <v>21.6278656656777</v>
      </c>
      <c r="I80" s="5">
        <v>19.224680334908602</v>
      </c>
      <c r="J80" s="5">
        <v>20.979802285971701</v>
      </c>
      <c r="K80" s="5">
        <v>22.008368369989899</v>
      </c>
      <c r="L80" s="5">
        <v>21.792219633082201</v>
      </c>
      <c r="M80" s="5">
        <v>22.0177580488171</v>
      </c>
      <c r="Q80" s="4"/>
    </row>
    <row r="81" spans="1:17" ht="38.25" x14ac:dyDescent="0.2">
      <c r="A81" s="4" t="s">
        <v>99</v>
      </c>
      <c r="B81" s="5"/>
      <c r="C81" s="5"/>
      <c r="D81" s="5"/>
      <c r="E81" s="5"/>
      <c r="F81" s="5"/>
      <c r="G81" s="5"/>
      <c r="H81" s="5">
        <v>66.588854760860002</v>
      </c>
      <c r="I81" s="5">
        <v>67.994548350547603</v>
      </c>
      <c r="J81" s="5">
        <v>59.013822299296102</v>
      </c>
      <c r="K81" s="5"/>
      <c r="L81" s="5"/>
      <c r="M81" s="5"/>
      <c r="Q81" s="4"/>
    </row>
    <row r="82" spans="1:17" x14ac:dyDescent="0.2">
      <c r="A82" s="4" t="s">
        <v>100</v>
      </c>
      <c r="B82" s="5"/>
      <c r="C82" s="5"/>
      <c r="D82" s="5"/>
      <c r="E82" s="5"/>
      <c r="F82" s="5"/>
      <c r="G82" s="5"/>
      <c r="H82" s="5">
        <v>42.799016196760597</v>
      </c>
      <c r="I82" s="5">
        <v>45.055323454635399</v>
      </c>
      <c r="J82" s="5">
        <v>45.291494753770202</v>
      </c>
      <c r="K82" s="5">
        <v>47.015325110623003</v>
      </c>
      <c r="L82" s="5">
        <v>47.533432867610003</v>
      </c>
      <c r="M82" s="5">
        <v>47.5830889084014</v>
      </c>
      <c r="Q82" s="4"/>
    </row>
    <row r="83" spans="1:17" x14ac:dyDescent="0.2">
      <c r="A83" s="4" t="s">
        <v>101</v>
      </c>
      <c r="B83" s="5"/>
      <c r="C83" s="5"/>
      <c r="D83" s="5"/>
      <c r="E83" s="5"/>
      <c r="F83" s="5"/>
      <c r="G83" s="5"/>
      <c r="H83" s="5"/>
      <c r="I83" s="5"/>
      <c r="J83" s="5">
        <v>81.211734693877503</v>
      </c>
      <c r="K83" s="5">
        <v>75.538036967311299</v>
      </c>
      <c r="L83" s="5">
        <v>73.448845212755401</v>
      </c>
      <c r="M83" s="5">
        <v>76.479019566346693</v>
      </c>
      <c r="Q83" s="4"/>
    </row>
    <row r="84" spans="1:17" x14ac:dyDescent="0.2">
      <c r="A84" s="4" t="s">
        <v>102</v>
      </c>
      <c r="B84" s="5"/>
      <c r="C84" s="5"/>
      <c r="D84" s="5"/>
      <c r="E84" s="5">
        <v>46.066203297075198</v>
      </c>
      <c r="F84" s="5">
        <v>46.090865908455903</v>
      </c>
      <c r="G84" s="5">
        <v>47.374431238074898</v>
      </c>
      <c r="H84" s="5">
        <v>46.975558080432798</v>
      </c>
      <c r="I84" s="5">
        <v>46.1078953242138</v>
      </c>
      <c r="J84" s="5">
        <v>41.190980940390403</v>
      </c>
      <c r="K84" s="5">
        <v>47.148044398761499</v>
      </c>
      <c r="L84" s="5">
        <v>45.593879963628801</v>
      </c>
      <c r="M84" s="5">
        <v>51.917614894523503</v>
      </c>
      <c r="Q84" s="4"/>
    </row>
    <row r="85" spans="1:17" x14ac:dyDescent="0.2">
      <c r="A85" s="4" t="s">
        <v>103</v>
      </c>
      <c r="B85" s="5"/>
      <c r="C85" s="5"/>
      <c r="D85" s="5"/>
      <c r="E85" s="5"/>
      <c r="F85" s="5"/>
      <c r="G85" s="5"/>
      <c r="H85" s="5"/>
      <c r="I85" s="5"/>
      <c r="J85" s="5"/>
      <c r="K85" s="5">
        <v>40.603149650110701</v>
      </c>
      <c r="L85" s="5">
        <v>39.937741891794403</v>
      </c>
      <c r="M85" s="5">
        <v>32.224733773780898</v>
      </c>
      <c r="Q85" s="4"/>
    </row>
    <row r="86" spans="1:17" x14ac:dyDescent="0.2">
      <c r="A86" s="4" t="s">
        <v>58</v>
      </c>
      <c r="B86" s="5"/>
      <c r="C86" s="5">
        <v>27.237493411938601</v>
      </c>
      <c r="D86" s="5">
        <v>27.803021351897499</v>
      </c>
      <c r="E86" s="5">
        <v>27.1251213811918</v>
      </c>
      <c r="F86" s="5">
        <v>25.702526559007499</v>
      </c>
      <c r="G86" s="5">
        <v>26.140294377622901</v>
      </c>
      <c r="H86" s="5">
        <v>27.680596793795001</v>
      </c>
      <c r="I86" s="5">
        <v>26.296990230314002</v>
      </c>
      <c r="J86" s="5">
        <v>25.3156669218431</v>
      </c>
      <c r="K86" s="5">
        <v>26.637047013607901</v>
      </c>
      <c r="L86" s="5">
        <v>29.214056256678301</v>
      </c>
      <c r="M86" s="5">
        <v>29.8442149279864</v>
      </c>
      <c r="Q86" s="4"/>
    </row>
    <row r="87" spans="1:17" x14ac:dyDescent="0.2">
      <c r="A87" s="4" t="s">
        <v>104</v>
      </c>
      <c r="B87" s="5"/>
      <c r="C87" s="5">
        <v>67.193314318306307</v>
      </c>
      <c r="D87" s="5">
        <v>64.866770370395898</v>
      </c>
      <c r="E87" s="5">
        <v>58.790047274001097</v>
      </c>
      <c r="F87" s="5">
        <v>55.677460532873503</v>
      </c>
      <c r="G87" s="5">
        <v>53.421146789709503</v>
      </c>
      <c r="H87" s="5">
        <v>54.247937941405702</v>
      </c>
      <c r="I87" s="5">
        <v>56.695128683370903</v>
      </c>
      <c r="J87" s="5">
        <v>56.3145392497891</v>
      </c>
      <c r="K87" s="5">
        <v>58.362095653097398</v>
      </c>
      <c r="L87" s="5">
        <v>58.0710168093606</v>
      </c>
      <c r="M87" s="5">
        <v>49.207730975310398</v>
      </c>
      <c r="Q87" s="4"/>
    </row>
    <row r="88" spans="1:17" x14ac:dyDescent="0.2">
      <c r="A88" s="4" t="s">
        <v>105</v>
      </c>
      <c r="B88" s="5">
        <v>1.7670614174729899</v>
      </c>
      <c r="C88" s="5"/>
      <c r="D88" s="5"/>
      <c r="E88" s="5"/>
      <c r="F88" s="5"/>
      <c r="G88" s="5"/>
      <c r="H88" s="5"/>
      <c r="I88" s="5">
        <v>1.3485011237898801</v>
      </c>
      <c r="J88" s="5">
        <v>4.1007815379666104</v>
      </c>
      <c r="K88" s="5">
        <v>4.6731491372185303</v>
      </c>
      <c r="L88" s="5">
        <v>4.72</v>
      </c>
      <c r="M88" s="5">
        <v>4.7828425489701196</v>
      </c>
      <c r="Q88" s="4"/>
    </row>
    <row r="89" spans="1:17" ht="38.25" x14ac:dyDescent="0.2">
      <c r="A89" s="4" t="s">
        <v>106</v>
      </c>
      <c r="B89" s="5">
        <v>37.828311852778697</v>
      </c>
      <c r="C89" s="5">
        <v>38.718017045963798</v>
      </c>
      <c r="D89" s="5">
        <v>37.941393243656798</v>
      </c>
      <c r="E89" s="5">
        <v>37.137311593550898</v>
      </c>
      <c r="F89" s="5">
        <v>36.514934284482102</v>
      </c>
      <c r="G89" s="5">
        <v>36.428041392718697</v>
      </c>
      <c r="H89" s="5">
        <v>37.712487404380497</v>
      </c>
      <c r="I89" s="5">
        <v>38.756096946043797</v>
      </c>
      <c r="J89" s="5">
        <v>40.079031064359398</v>
      </c>
      <c r="K89" s="5">
        <v>43.003753486645003</v>
      </c>
      <c r="L89" s="5">
        <v>44.8786980655901</v>
      </c>
      <c r="M89" s="5">
        <v>46.481886426445001</v>
      </c>
      <c r="Q89" s="4"/>
    </row>
    <row r="90" spans="1:17" x14ac:dyDescent="0.2">
      <c r="A90" s="4" t="s">
        <v>12</v>
      </c>
      <c r="B90" s="5"/>
      <c r="C90" s="5"/>
      <c r="D90" s="5">
        <v>46.0282482022482</v>
      </c>
      <c r="E90" s="5">
        <v>43.869501317676601</v>
      </c>
      <c r="F90" s="5">
        <v>41.815588160332297</v>
      </c>
      <c r="G90" s="5">
        <v>39.5423041682198</v>
      </c>
      <c r="H90" s="5">
        <v>39.485195650801799</v>
      </c>
      <c r="I90" s="5">
        <v>38.278889417789003</v>
      </c>
      <c r="J90" s="5">
        <v>38.8636093551738</v>
      </c>
      <c r="K90" s="5">
        <v>41.072281192823397</v>
      </c>
      <c r="L90" s="5">
        <v>40.100850881066897</v>
      </c>
      <c r="M90" s="5">
        <v>41.9589156108282</v>
      </c>
      <c r="Q90" s="4"/>
    </row>
    <row r="91" spans="1:17" x14ac:dyDescent="0.2">
      <c r="A91" s="4" t="s">
        <v>107</v>
      </c>
      <c r="B91" s="5"/>
      <c r="C91" s="5"/>
      <c r="D91" s="5"/>
      <c r="E91" s="5">
        <v>14.9904888175626</v>
      </c>
      <c r="F91" s="5">
        <v>14.732388937449</v>
      </c>
      <c r="G91" s="5">
        <v>14.5860589537852</v>
      </c>
      <c r="H91" s="5">
        <v>14.1495660135237</v>
      </c>
      <c r="I91" s="5">
        <v>13.848544217973499</v>
      </c>
      <c r="J91" s="5">
        <v>13.536306096245699</v>
      </c>
      <c r="K91" s="5">
        <v>12.2573362009345</v>
      </c>
      <c r="L91" s="5">
        <v>12.190983489091799</v>
      </c>
      <c r="M91" s="5">
        <v>11.60248059013</v>
      </c>
      <c r="Q91" s="4"/>
    </row>
    <row r="92" spans="1:17" x14ac:dyDescent="0.2">
      <c r="A92" s="4" t="s">
        <v>108</v>
      </c>
      <c r="B92" s="5">
        <v>33.969678525843001</v>
      </c>
      <c r="C92" s="5">
        <v>32.721189885121802</v>
      </c>
      <c r="D92" s="5">
        <v>34.891228705289798</v>
      </c>
      <c r="E92" s="5">
        <v>34.102293164179599</v>
      </c>
      <c r="F92" s="5">
        <v>31.260757800877599</v>
      </c>
      <c r="G92" s="5">
        <v>30.670789897244202</v>
      </c>
      <c r="H92" s="5">
        <v>32.496213087205703</v>
      </c>
      <c r="I92" s="5">
        <v>32.705702275544503</v>
      </c>
      <c r="J92" s="5">
        <v>33.460137794283398</v>
      </c>
      <c r="K92" s="5">
        <v>35.717743372173501</v>
      </c>
      <c r="L92" s="5">
        <v>38.323922799260899</v>
      </c>
      <c r="M92" s="5">
        <v>39.460718781500901</v>
      </c>
      <c r="Q92" s="4"/>
    </row>
    <row r="93" spans="1:17" ht="25.5" x14ac:dyDescent="0.2">
      <c r="A93" s="4" t="s">
        <v>109</v>
      </c>
      <c r="B93" s="5"/>
      <c r="C93" s="5">
        <v>23.3973353147728</v>
      </c>
      <c r="D93" s="5">
        <v>27.018163268731001</v>
      </c>
      <c r="E93" s="5">
        <v>30.2881656953777</v>
      </c>
      <c r="F93" s="5">
        <v>23.2489711959918</v>
      </c>
      <c r="G93" s="5">
        <v>16.676233799106299</v>
      </c>
      <c r="H93" s="5">
        <v>15.0545724415433</v>
      </c>
      <c r="I93" s="5">
        <v>19.344028694447498</v>
      </c>
      <c r="J93" s="5">
        <v>18.124805822639601</v>
      </c>
      <c r="K93" s="5">
        <v>20.7133700659151</v>
      </c>
      <c r="L93" s="5">
        <v>22.5471539205193</v>
      </c>
      <c r="M93" s="5">
        <v>25.0412582868607</v>
      </c>
      <c r="Q93" s="4"/>
    </row>
    <row r="94" spans="1:17" x14ac:dyDescent="0.2">
      <c r="A94" s="4" t="s">
        <v>110</v>
      </c>
      <c r="B94" s="5"/>
      <c r="C94" s="5"/>
      <c r="D94" s="5"/>
      <c r="E94" s="5">
        <v>31.040340104247399</v>
      </c>
      <c r="F94" s="5">
        <v>32.4623299756732</v>
      </c>
      <c r="G94" s="5">
        <v>34.133362959070702</v>
      </c>
      <c r="H94" s="5">
        <v>33.360161270326202</v>
      </c>
      <c r="I94" s="5">
        <v>33.407677067812998</v>
      </c>
      <c r="J94" s="5">
        <v>33.334821507008201</v>
      </c>
      <c r="K94" s="5">
        <v>33.800217400603898</v>
      </c>
      <c r="L94" s="5">
        <v>34.415138770987902</v>
      </c>
      <c r="M94" s="5">
        <v>34.936504340602603</v>
      </c>
      <c r="Q94" s="4"/>
    </row>
    <row r="95" spans="1:17" x14ac:dyDescent="0.2">
      <c r="A95" s="4" t="s">
        <v>111</v>
      </c>
      <c r="B95" s="5"/>
      <c r="C95" s="5"/>
      <c r="D95" s="5">
        <v>36.245701080118501</v>
      </c>
      <c r="E95" s="5">
        <v>38.988618224605702</v>
      </c>
      <c r="F95" s="5">
        <v>31.116129432939399</v>
      </c>
      <c r="G95" s="5">
        <v>31.704208976552898</v>
      </c>
      <c r="H95" s="5">
        <v>31.375722340048998</v>
      </c>
      <c r="I95" s="5">
        <v>30.234152376468099</v>
      </c>
      <c r="J95" s="5">
        <v>31.314611755533601</v>
      </c>
      <c r="K95" s="5">
        <v>31.338579262100001</v>
      </c>
      <c r="L95" s="5">
        <v>31.074913071753901</v>
      </c>
      <c r="M95" s="5">
        <v>31.231758410208801</v>
      </c>
      <c r="Q95" s="4"/>
    </row>
    <row r="96" spans="1:17" x14ac:dyDescent="0.2">
      <c r="A96" s="4" t="s">
        <v>59</v>
      </c>
      <c r="B96" s="5"/>
      <c r="C96" s="5">
        <v>48.913153018355501</v>
      </c>
      <c r="D96" s="5">
        <v>52.3410681367668</v>
      </c>
      <c r="E96" s="5">
        <v>53.280795530307799</v>
      </c>
      <c r="F96" s="5">
        <v>52.770210995735802</v>
      </c>
      <c r="G96" s="5">
        <v>50.207753075378697</v>
      </c>
      <c r="H96" s="5">
        <v>51.157566576611998</v>
      </c>
      <c r="I96" s="5">
        <v>50.6323126657553</v>
      </c>
      <c r="J96" s="5">
        <v>50.995906317673096</v>
      </c>
      <c r="K96" s="5">
        <v>51.593570386174498</v>
      </c>
      <c r="L96" s="5">
        <v>50.622923584740697</v>
      </c>
      <c r="M96" s="5">
        <v>50.216034503456598</v>
      </c>
      <c r="Q96" s="4"/>
    </row>
    <row r="97" spans="1:17" x14ac:dyDescent="0.2">
      <c r="A97" s="4" t="s">
        <v>60</v>
      </c>
      <c r="B97" s="5">
        <v>39.3463115176259</v>
      </c>
      <c r="C97" s="5">
        <v>39.4932919876046</v>
      </c>
      <c r="D97" s="5">
        <v>39.622074706697198</v>
      </c>
      <c r="E97" s="5">
        <v>39.938125829653302</v>
      </c>
      <c r="F97" s="5">
        <v>40.082755371168901</v>
      </c>
      <c r="G97" s="5">
        <v>39.794026648589103</v>
      </c>
      <c r="H97" s="5">
        <v>42.272614490140398</v>
      </c>
      <c r="I97" s="5">
        <v>44.328827168648999</v>
      </c>
      <c r="J97" s="5">
        <v>44.852218340838597</v>
      </c>
      <c r="K97" s="5">
        <v>46.4008621866084</v>
      </c>
      <c r="L97" s="5">
        <v>46.011199325979199</v>
      </c>
      <c r="M97" s="5">
        <v>46.932493249968203</v>
      </c>
      <c r="Q97" s="4"/>
    </row>
    <row r="98" spans="1:17" x14ac:dyDescent="0.2">
      <c r="A98" s="4" t="s">
        <v>61</v>
      </c>
      <c r="B98" s="5">
        <v>31.075871992026901</v>
      </c>
      <c r="C98" s="5">
        <v>34.326870243581297</v>
      </c>
      <c r="D98" s="5">
        <v>34.6755706417946</v>
      </c>
      <c r="E98" s="5">
        <v>34.999267467598301</v>
      </c>
      <c r="F98" s="5">
        <v>34.728275152158197</v>
      </c>
      <c r="G98" s="5">
        <v>35.058628752449202</v>
      </c>
      <c r="H98" s="5">
        <v>34.865697717166697</v>
      </c>
      <c r="I98" s="5">
        <v>35.589380234180503</v>
      </c>
      <c r="J98" s="5">
        <v>36.552066190472701</v>
      </c>
      <c r="K98" s="5">
        <v>37.609234926259496</v>
      </c>
      <c r="L98" s="5">
        <v>38.069531721594203</v>
      </c>
      <c r="M98" s="5">
        <v>39.883288196610799</v>
      </c>
      <c r="Q98" s="4"/>
    </row>
    <row r="99" spans="1:17" ht="25.5" x14ac:dyDescent="0.2">
      <c r="A99" s="4" t="s">
        <v>112</v>
      </c>
      <c r="B99" s="5"/>
      <c r="C99" s="5">
        <v>20.505406545989899</v>
      </c>
      <c r="D99" s="5">
        <v>18.476629192698301</v>
      </c>
      <c r="E99" s="5">
        <v>18.734509530243098</v>
      </c>
      <c r="F99" s="5">
        <v>19.6115752759186</v>
      </c>
      <c r="G99" s="5">
        <v>22.869922412814599</v>
      </c>
      <c r="H99" s="5">
        <v>24.861408212263001</v>
      </c>
      <c r="I99" s="5">
        <v>22.119117801686599</v>
      </c>
      <c r="J99" s="5">
        <v>19.020062164597899</v>
      </c>
      <c r="K99" s="5">
        <v>19.938133511196899</v>
      </c>
      <c r="L99" s="5">
        <v>21.437660646985002</v>
      </c>
      <c r="M99" s="5">
        <v>23.312664135263201</v>
      </c>
      <c r="Q99" s="4"/>
    </row>
    <row r="100" spans="1:17" x14ac:dyDescent="0.2">
      <c r="A100" s="4" t="s">
        <v>113</v>
      </c>
      <c r="B100" s="5"/>
      <c r="C100" s="5">
        <v>50.186038469375198</v>
      </c>
      <c r="D100" s="5">
        <v>40.597570352342998</v>
      </c>
      <c r="E100" s="5">
        <v>39.518932798963597</v>
      </c>
      <c r="F100" s="5">
        <v>44.5405682338736</v>
      </c>
      <c r="G100" s="5">
        <v>53.2662837440404</v>
      </c>
      <c r="H100" s="5">
        <v>42.778984126288698</v>
      </c>
      <c r="I100" s="5">
        <v>41.873794366118297</v>
      </c>
      <c r="J100" s="5">
        <v>48.699578491058503</v>
      </c>
      <c r="K100" s="5">
        <v>40.253596091927101</v>
      </c>
      <c r="L100" s="5">
        <v>39.245696215001601</v>
      </c>
      <c r="M100" s="5">
        <v>36.780336513044702</v>
      </c>
      <c r="Q100" s="4"/>
    </row>
    <row r="101" spans="1:17" x14ac:dyDescent="0.2">
      <c r="A101" s="4" t="s">
        <v>114</v>
      </c>
      <c r="B101" s="5"/>
      <c r="C101" s="5"/>
      <c r="D101" s="5"/>
      <c r="E101" s="5"/>
      <c r="F101" s="5"/>
      <c r="G101" s="5"/>
      <c r="H101" s="5"/>
      <c r="I101" s="5"/>
      <c r="J101" s="5"/>
      <c r="K101" s="5">
        <v>36.402151799999999</v>
      </c>
      <c r="L101" s="5">
        <v>37.81</v>
      </c>
      <c r="M101" s="5">
        <v>40.533021290865697</v>
      </c>
      <c r="Q101" s="4"/>
    </row>
    <row r="102" spans="1:17" x14ac:dyDescent="0.2">
      <c r="A102" s="4" t="s">
        <v>115</v>
      </c>
      <c r="B102" s="5"/>
      <c r="C102" s="5"/>
      <c r="D102" s="5">
        <v>8.5168887208489092</v>
      </c>
      <c r="E102" s="5">
        <v>9.2836735816784905</v>
      </c>
      <c r="F102" s="5">
        <v>11.1873004740585</v>
      </c>
      <c r="G102" s="5">
        <v>12.735275637651</v>
      </c>
      <c r="H102" s="5">
        <v>16.376766811143501</v>
      </c>
      <c r="I102" s="5">
        <v>16.091271514092099</v>
      </c>
      <c r="J102" s="5">
        <v>16.095299451788598</v>
      </c>
      <c r="K102" s="5">
        <v>16.700348482595999</v>
      </c>
      <c r="L102" s="5">
        <v>17.6079464460488</v>
      </c>
      <c r="M102" s="5">
        <v>18.410181626467001</v>
      </c>
      <c r="Q102" s="4"/>
    </row>
    <row r="103" spans="1:17" x14ac:dyDescent="0.2">
      <c r="A103" s="4" t="s">
        <v>116</v>
      </c>
      <c r="B103" s="5"/>
      <c r="C103" s="5"/>
      <c r="D103" s="5">
        <v>33.791893133524603</v>
      </c>
      <c r="E103" s="5">
        <v>34.607422449885398</v>
      </c>
      <c r="F103" s="5">
        <v>34.940868230839698</v>
      </c>
      <c r="G103" s="5">
        <v>35.518857244111103</v>
      </c>
      <c r="H103" s="5">
        <v>36.1859723986829</v>
      </c>
      <c r="I103" s="5">
        <v>36.835626264450497</v>
      </c>
      <c r="J103" s="5">
        <v>36.534896992480903</v>
      </c>
      <c r="K103" s="5">
        <v>36.966686462987902</v>
      </c>
      <c r="L103" s="5">
        <v>36.582426626729301</v>
      </c>
      <c r="M103" s="5">
        <v>38.331467141548401</v>
      </c>
      <c r="Q103" s="4"/>
    </row>
    <row r="104" spans="1:17" x14ac:dyDescent="0.2">
      <c r="A104" s="4" t="s">
        <v>117</v>
      </c>
      <c r="B104" s="5"/>
      <c r="C104" s="5"/>
      <c r="D104" s="5"/>
      <c r="E104" s="5"/>
      <c r="F104" s="5"/>
      <c r="G104" s="5"/>
      <c r="H104" s="5"/>
      <c r="I104" s="5">
        <v>23.812643860376699</v>
      </c>
      <c r="J104" s="5">
        <v>24.930655685342</v>
      </c>
      <c r="K104" s="5">
        <v>26.0510885239087</v>
      </c>
      <c r="L104" s="5">
        <v>28.005301697677101</v>
      </c>
      <c r="M104" s="5"/>
      <c r="Q104" s="4"/>
    </row>
    <row r="105" spans="1:17" x14ac:dyDescent="0.2">
      <c r="A105" s="4" t="s">
        <v>118</v>
      </c>
      <c r="B105" s="5"/>
      <c r="C105" s="5">
        <v>25.822488549062701</v>
      </c>
      <c r="D105" s="5">
        <v>28.558281249411699</v>
      </c>
      <c r="E105" s="5">
        <v>29.770840375750499</v>
      </c>
      <c r="F105" s="5">
        <v>31.6943654791515</v>
      </c>
      <c r="G105" s="5">
        <v>34.021351257180598</v>
      </c>
      <c r="H105" s="5">
        <v>34.536454411440403</v>
      </c>
      <c r="I105" s="5">
        <v>35.204330949395498</v>
      </c>
      <c r="J105" s="5">
        <v>36.7380326189177</v>
      </c>
      <c r="K105" s="5">
        <v>37.458002588137198</v>
      </c>
      <c r="L105" s="5">
        <v>36.817196555818597</v>
      </c>
      <c r="M105" s="5">
        <v>36.657832904250299</v>
      </c>
      <c r="Q105" s="4"/>
    </row>
    <row r="106" spans="1:17" ht="25.5" x14ac:dyDescent="0.2">
      <c r="A106" s="4" t="s">
        <v>62</v>
      </c>
      <c r="B106" s="5"/>
      <c r="C106" s="5">
        <v>30.512972839527201</v>
      </c>
      <c r="D106" s="5">
        <v>42.457472257388602</v>
      </c>
      <c r="E106" s="5">
        <v>45.253161981976</v>
      </c>
      <c r="F106" s="5">
        <v>46.207237949352198</v>
      </c>
      <c r="G106" s="5">
        <v>48.564159012315102</v>
      </c>
      <c r="H106" s="5">
        <v>50.698550402206401</v>
      </c>
      <c r="I106" s="5">
        <v>53.504317570348697</v>
      </c>
      <c r="J106" s="5">
        <v>55.660754375157602</v>
      </c>
      <c r="K106" s="5">
        <v>57.798249397047996</v>
      </c>
      <c r="L106" s="5">
        <v>58.973413347247401</v>
      </c>
      <c r="M106" s="5">
        <v>60.069341225966397</v>
      </c>
      <c r="Q106" s="4"/>
    </row>
    <row r="107" spans="1:17" x14ac:dyDescent="0.2">
      <c r="A107" s="4" t="s">
        <v>64</v>
      </c>
      <c r="B107" s="5"/>
      <c r="C107" s="5">
        <v>19.182369808843799</v>
      </c>
      <c r="D107" s="5">
        <v>19.290286124865499</v>
      </c>
      <c r="E107" s="5">
        <v>20.733119556316002</v>
      </c>
      <c r="F107" s="5">
        <v>21.106053272301502</v>
      </c>
      <c r="G107" s="5">
        <v>21.010587102535901</v>
      </c>
      <c r="H107" s="5">
        <v>23.302109781724099</v>
      </c>
      <c r="I107" s="5">
        <v>25.411445492784502</v>
      </c>
      <c r="J107" s="5">
        <v>27.817931918354599</v>
      </c>
      <c r="K107" s="5">
        <v>30.0871392137154</v>
      </c>
      <c r="L107" s="5">
        <v>31.681044407920101</v>
      </c>
      <c r="M107" s="5">
        <v>38.395803732976702</v>
      </c>
      <c r="Q107" s="4"/>
    </row>
    <row r="108" spans="1:17" ht="25.5" x14ac:dyDescent="0.2">
      <c r="A108" s="4" t="s">
        <v>119</v>
      </c>
      <c r="B108" s="5"/>
      <c r="C108" s="5"/>
      <c r="D108" s="5"/>
      <c r="E108" s="5">
        <v>26.7905247825157</v>
      </c>
      <c r="F108" s="5">
        <v>26.477608804632901</v>
      </c>
      <c r="G108" s="5">
        <v>29.984107829894601</v>
      </c>
      <c r="H108" s="5">
        <v>31.3014491726803</v>
      </c>
      <c r="I108" s="5">
        <v>34.8776747545798</v>
      </c>
      <c r="J108" s="5">
        <v>31.908218218264199</v>
      </c>
      <c r="K108" s="5">
        <v>35.0133411445644</v>
      </c>
      <c r="L108" s="5"/>
      <c r="M108" s="5"/>
      <c r="Q108" s="4"/>
    </row>
    <row r="109" spans="1:17" x14ac:dyDescent="0.2">
      <c r="A109" s="4" t="s">
        <v>120</v>
      </c>
      <c r="B109" s="5"/>
      <c r="C109" s="5">
        <v>42.510637465298998</v>
      </c>
      <c r="D109" s="5">
        <v>44.907641258310903</v>
      </c>
      <c r="E109" s="5">
        <v>46.514756128389102</v>
      </c>
      <c r="F109" s="5">
        <v>45.484830508209903</v>
      </c>
      <c r="G109" s="5">
        <v>46.029906869909603</v>
      </c>
      <c r="H109" s="5">
        <v>45.1194080851294</v>
      </c>
      <c r="I109" s="5">
        <v>43.100499678904498</v>
      </c>
      <c r="J109" s="5">
        <v>40.590095956971901</v>
      </c>
      <c r="K109" s="5">
        <v>39.572810694444698</v>
      </c>
      <c r="L109" s="5">
        <v>40.081626637345003</v>
      </c>
      <c r="M109" s="5">
        <v>39.118607179352402</v>
      </c>
      <c r="Q109" s="4"/>
    </row>
    <row r="110" spans="1:17" x14ac:dyDescent="0.2">
      <c r="A110" s="4" t="s">
        <v>66</v>
      </c>
      <c r="B110" s="5">
        <v>60.746860090236801</v>
      </c>
      <c r="C110" s="5">
        <v>60.141564864416502</v>
      </c>
      <c r="D110" s="5">
        <v>55.849169831168297</v>
      </c>
      <c r="E110" s="5">
        <v>53.940142374734002</v>
      </c>
      <c r="F110" s="5">
        <v>50.734559711544698</v>
      </c>
      <c r="G110" s="5">
        <v>45.977357335965799</v>
      </c>
      <c r="H110" s="5">
        <v>45.492279538652099</v>
      </c>
      <c r="I110" s="5">
        <v>41.522327815072799</v>
      </c>
      <c r="J110" s="5">
        <v>39.421554940365702</v>
      </c>
      <c r="K110" s="5">
        <v>38.678786010973504</v>
      </c>
      <c r="L110" s="5">
        <v>26.44</v>
      </c>
      <c r="M110" s="5">
        <v>25.61</v>
      </c>
      <c r="Q110" s="4"/>
    </row>
    <row r="111" spans="1:17" x14ac:dyDescent="0.2">
      <c r="A111" s="4" t="s">
        <v>121</v>
      </c>
      <c r="B111" s="5"/>
      <c r="C111" s="5"/>
      <c r="D111" s="5"/>
      <c r="E111" s="5"/>
      <c r="F111" s="5">
        <v>95.501647970401507</v>
      </c>
      <c r="G111" s="5">
        <v>94.218132207394504</v>
      </c>
      <c r="H111" s="5">
        <v>94.111590561844395</v>
      </c>
      <c r="I111" s="5">
        <v>93.076124998496496</v>
      </c>
      <c r="J111" s="5">
        <v>94.054444793511095</v>
      </c>
      <c r="K111" s="5">
        <v>94.703324388687903</v>
      </c>
      <c r="L111" s="5">
        <v>93.534436547716496</v>
      </c>
      <c r="M111" s="5">
        <v>92.481117889699405</v>
      </c>
      <c r="Q111" s="4"/>
    </row>
    <row r="112" spans="1:17" ht="25.5" x14ac:dyDescent="0.2">
      <c r="A112" s="4" t="s">
        <v>122</v>
      </c>
      <c r="B112" s="5"/>
      <c r="C112" s="5"/>
      <c r="D112" s="5"/>
      <c r="E112" s="5"/>
      <c r="F112" s="5"/>
      <c r="G112" s="5"/>
      <c r="H112" s="5"/>
      <c r="I112" s="5"/>
      <c r="J112" s="5">
        <v>47.796647612735804</v>
      </c>
      <c r="K112" s="5">
        <v>48.6278897423106</v>
      </c>
      <c r="L112" s="5">
        <v>49.011406146543699</v>
      </c>
      <c r="M112" s="5">
        <v>46.577509227659903</v>
      </c>
      <c r="Q112" s="4"/>
    </row>
    <row r="113" spans="1:17" x14ac:dyDescent="0.2">
      <c r="A113" s="4" t="s">
        <v>123</v>
      </c>
      <c r="B113" s="5"/>
      <c r="C113" s="5"/>
      <c r="D113" s="5"/>
      <c r="E113" s="5"/>
      <c r="F113" s="5"/>
      <c r="G113" s="5"/>
      <c r="H113" s="5"/>
      <c r="I113" s="5"/>
      <c r="J113" s="5">
        <v>46.3194315498218</v>
      </c>
      <c r="K113" s="5">
        <v>47.969803854413598</v>
      </c>
      <c r="L113" s="5">
        <v>53.9812065405577</v>
      </c>
      <c r="M113" s="5">
        <v>53.408309986493499</v>
      </c>
      <c r="Q113" s="4"/>
    </row>
    <row r="114" spans="1:17" ht="38.25" x14ac:dyDescent="0.2">
      <c r="A114" s="4" t="s">
        <v>124</v>
      </c>
      <c r="B114" s="5"/>
      <c r="C114" s="5"/>
      <c r="D114" s="5"/>
      <c r="E114" s="5"/>
      <c r="F114" s="5"/>
      <c r="G114" s="5"/>
      <c r="H114" s="5"/>
      <c r="I114" s="5"/>
      <c r="J114" s="5">
        <v>67.769184219906606</v>
      </c>
      <c r="K114" s="5">
        <v>70.537245959386794</v>
      </c>
      <c r="L114" s="5">
        <v>71.3078784265726</v>
      </c>
      <c r="M114" s="5">
        <v>73.444173451043696</v>
      </c>
      <c r="Q114" s="4"/>
    </row>
    <row r="115" spans="1:17" x14ac:dyDescent="0.2">
      <c r="A115" s="4" t="s">
        <v>68</v>
      </c>
      <c r="B115" s="5">
        <v>22.172047038283001</v>
      </c>
      <c r="C115" s="5">
        <v>21.148162837848002</v>
      </c>
      <c r="D115" s="5">
        <v>23.473820561924001</v>
      </c>
      <c r="E115" s="5">
        <v>26.387940494552801</v>
      </c>
      <c r="F115" s="5">
        <v>25.803748061385701</v>
      </c>
      <c r="G115" s="5">
        <v>27.9929808366667</v>
      </c>
      <c r="H115" s="5">
        <v>28.540581707340401</v>
      </c>
      <c r="I115" s="5"/>
      <c r="J115" s="5"/>
      <c r="K115" s="5">
        <v>30.107192167597201</v>
      </c>
      <c r="L115" s="5">
        <v>29.132944193892499</v>
      </c>
      <c r="M115" s="5">
        <v>35.6749801420411</v>
      </c>
      <c r="Q115" s="4"/>
    </row>
    <row r="116" spans="1:17" x14ac:dyDescent="0.2">
      <c r="A116" s="4" t="s">
        <v>14</v>
      </c>
      <c r="B116" s="5">
        <v>22.383391685972999</v>
      </c>
      <c r="C116" s="5">
        <v>23.948572388430001</v>
      </c>
      <c r="D116" s="5">
        <v>27.458313290975401</v>
      </c>
      <c r="E116" s="5">
        <v>28.9694172632415</v>
      </c>
      <c r="F116" s="5">
        <v>30.6858092274333</v>
      </c>
      <c r="G116" s="5">
        <v>32.914887368019102</v>
      </c>
      <c r="H116" s="5">
        <v>34.911314833915597</v>
      </c>
      <c r="I116" s="5">
        <v>34.271511284761402</v>
      </c>
      <c r="J116" s="5">
        <v>35.708939503787001</v>
      </c>
      <c r="K116" s="5">
        <v>36.4485275518579</v>
      </c>
      <c r="L116" s="5">
        <v>35.408404965518599</v>
      </c>
      <c r="M116" s="5">
        <v>36.507955343607001</v>
      </c>
      <c r="Q116" s="4"/>
    </row>
    <row r="117" spans="1:17" x14ac:dyDescent="0.2">
      <c r="A117" s="4" t="s">
        <v>125</v>
      </c>
      <c r="B117" s="5"/>
      <c r="C117" s="5">
        <v>30.658503138583502</v>
      </c>
      <c r="D117" s="5">
        <v>30.237880897315701</v>
      </c>
      <c r="E117" s="5">
        <v>30.612018193773899</v>
      </c>
      <c r="F117" s="5">
        <v>46.225124546449699</v>
      </c>
      <c r="G117" s="5">
        <v>40.323926387794799</v>
      </c>
      <c r="H117" s="5">
        <v>46.455438448539297</v>
      </c>
      <c r="I117" s="5">
        <v>47.904716494336597</v>
      </c>
      <c r="J117" s="5"/>
      <c r="K117" s="5"/>
      <c r="L117" s="5"/>
      <c r="M117" s="5"/>
      <c r="Q117" s="4"/>
    </row>
    <row r="118" spans="1:17" x14ac:dyDescent="0.2">
      <c r="A118" s="4" t="s">
        <v>126</v>
      </c>
      <c r="B118" s="5"/>
      <c r="C118" s="5"/>
      <c r="D118" s="5"/>
      <c r="E118" s="5">
        <v>33.368733975237703</v>
      </c>
      <c r="F118" s="5">
        <v>32.814267981304098</v>
      </c>
      <c r="G118" s="5">
        <v>47.456053180856898</v>
      </c>
      <c r="H118" s="5">
        <v>34.632519593243302</v>
      </c>
      <c r="I118" s="5">
        <v>34.996160890920301</v>
      </c>
      <c r="J118" s="5">
        <v>35.189625855787298</v>
      </c>
      <c r="K118" s="5">
        <v>33.322523699278797</v>
      </c>
      <c r="L118" s="5">
        <v>34.606155803449703</v>
      </c>
      <c r="M118" s="5">
        <v>36.9025691209428</v>
      </c>
      <c r="Q118" s="4"/>
    </row>
    <row r="119" spans="1:17" x14ac:dyDescent="0.2">
      <c r="A119" s="4" t="s">
        <v>127</v>
      </c>
      <c r="B119" s="5">
        <v>32.743699661015697</v>
      </c>
      <c r="C119" s="5">
        <v>30.992124700996001</v>
      </c>
      <c r="D119" s="5">
        <v>32.2202587210395</v>
      </c>
      <c r="E119" s="5">
        <v>33.242348522443699</v>
      </c>
      <c r="F119" s="5">
        <v>34.027460106262502</v>
      </c>
      <c r="G119" s="5">
        <v>35.417991713351299</v>
      </c>
      <c r="H119" s="5">
        <v>36.6734730803256</v>
      </c>
      <c r="I119" s="5">
        <v>37.275405787066397</v>
      </c>
      <c r="J119" s="5">
        <v>37.889675357521398</v>
      </c>
      <c r="K119" s="5">
        <v>38.374651646668902</v>
      </c>
      <c r="L119" s="5">
        <v>36.753884053958899</v>
      </c>
      <c r="M119" s="5">
        <v>38.143899114260499</v>
      </c>
      <c r="Q119" s="4"/>
    </row>
    <row r="120" spans="1:17" x14ac:dyDescent="0.2">
      <c r="A120" s="4" t="s">
        <v>128</v>
      </c>
      <c r="B120" s="5"/>
      <c r="C120" s="5"/>
      <c r="D120" s="5">
        <v>22.0845005683477</v>
      </c>
      <c r="E120" s="5">
        <v>20.436037487863999</v>
      </c>
      <c r="F120" s="5">
        <v>22.826922933327399</v>
      </c>
      <c r="G120" s="5">
        <v>52.325419695763998</v>
      </c>
      <c r="H120" s="5">
        <v>50.079556517822098</v>
      </c>
      <c r="I120" s="5">
        <v>51.423258912789301</v>
      </c>
      <c r="J120" s="5">
        <v>52.971115156160202</v>
      </c>
      <c r="K120" s="5">
        <v>56.014047858826203</v>
      </c>
      <c r="L120" s="5">
        <v>56.645877243985801</v>
      </c>
      <c r="M120" s="5">
        <v>54.648986826584</v>
      </c>
      <c r="Q120" s="4"/>
    </row>
    <row r="121" spans="1:17" ht="25.5" x14ac:dyDescent="0.2">
      <c r="A121" s="4" t="s">
        <v>129</v>
      </c>
      <c r="B121" s="5">
        <v>40.064393304499703</v>
      </c>
      <c r="C121" s="5">
        <v>38.844892329054602</v>
      </c>
      <c r="D121" s="5">
        <v>38.000409780529601</v>
      </c>
      <c r="E121" s="5">
        <v>40.560853014730299</v>
      </c>
      <c r="F121" s="5">
        <v>40.723328825122302</v>
      </c>
      <c r="G121" s="5">
        <v>42.1890931203435</v>
      </c>
      <c r="H121" s="5">
        <v>44.522020537673498</v>
      </c>
      <c r="I121" s="5">
        <v>43.482233937973596</v>
      </c>
      <c r="J121" s="5">
        <v>43.4748429669377</v>
      </c>
      <c r="K121" s="5">
        <v>44.689988522649799</v>
      </c>
      <c r="L121" s="5">
        <v>45.085892309498398</v>
      </c>
      <c r="M121" s="5">
        <v>45.5</v>
      </c>
      <c r="Q121" s="4"/>
    </row>
    <row r="122" spans="1:17" x14ac:dyDescent="0.2">
      <c r="A122" s="4" t="s">
        <v>130</v>
      </c>
      <c r="B122" s="5">
        <v>31.7118833048706</v>
      </c>
      <c r="C122" s="5">
        <v>30.442608549085399</v>
      </c>
      <c r="D122" s="5">
        <v>31.921273654158401</v>
      </c>
      <c r="E122" s="5">
        <v>31.824212325609199</v>
      </c>
      <c r="F122" s="5">
        <v>31.704130375087399</v>
      </c>
      <c r="G122" s="5">
        <v>32.433914553549599</v>
      </c>
      <c r="H122" s="5">
        <v>30.637476734243101</v>
      </c>
      <c r="I122" s="5">
        <v>27.995119046216999</v>
      </c>
      <c r="J122" s="5">
        <v>25.471697958465601</v>
      </c>
      <c r="K122" s="5">
        <v>23.621609611263601</v>
      </c>
      <c r="L122" s="5">
        <v>22.6337438877718</v>
      </c>
      <c r="M122" s="5">
        <v>20.104087662188199</v>
      </c>
      <c r="Q122" s="4"/>
    </row>
    <row r="123" spans="1:17" x14ac:dyDescent="0.2">
      <c r="A123" s="4" t="s">
        <v>131</v>
      </c>
      <c r="B123" s="5">
        <v>94.209454670673296</v>
      </c>
      <c r="C123" s="5">
        <v>94.390583187646399</v>
      </c>
      <c r="D123" s="5">
        <v>55.918840097950699</v>
      </c>
      <c r="E123" s="5">
        <v>31.944771191570101</v>
      </c>
      <c r="F123" s="5">
        <v>34.430539781474003</v>
      </c>
      <c r="G123" s="5">
        <v>29.5427279650869</v>
      </c>
      <c r="H123" s="5">
        <v>33.029334702675001</v>
      </c>
      <c r="I123" s="5">
        <v>29.6786924407055</v>
      </c>
      <c r="J123" s="5">
        <v>28.645452250906299</v>
      </c>
      <c r="K123" s="5">
        <v>30.6668770878766</v>
      </c>
      <c r="L123" s="5">
        <v>32.473418629351499</v>
      </c>
      <c r="M123" s="5">
        <v>32.6321253944459</v>
      </c>
      <c r="Q123" s="4"/>
    </row>
    <row r="124" spans="1:17" x14ac:dyDescent="0.2">
      <c r="A124" s="4" t="s">
        <v>132</v>
      </c>
      <c r="B124" s="5">
        <v>33.024607360047597</v>
      </c>
      <c r="C124" s="5">
        <v>35.5783943391233</v>
      </c>
      <c r="D124" s="5">
        <v>31.324895411725301</v>
      </c>
      <c r="E124" s="5">
        <v>26.581795308492399</v>
      </c>
      <c r="F124" s="5">
        <v>23.479464047064798</v>
      </c>
      <c r="G124" s="5">
        <v>22.014127657369301</v>
      </c>
      <c r="H124" s="5">
        <v>20.565789686124401</v>
      </c>
      <c r="I124" s="5">
        <v>19.650082790259599</v>
      </c>
      <c r="J124" s="5">
        <v>16.716321043591101</v>
      </c>
      <c r="K124" s="5">
        <v>15.6275960398671</v>
      </c>
      <c r="L124" s="5">
        <v>16.057039542492799</v>
      </c>
      <c r="M124" s="5">
        <v>17.363571334421099</v>
      </c>
      <c r="Q124" s="4"/>
    </row>
    <row r="125" spans="1:17" ht="25.5" x14ac:dyDescent="0.2">
      <c r="A125" s="4" t="s">
        <v>133</v>
      </c>
      <c r="B125" s="5"/>
      <c r="C125" s="5"/>
      <c r="D125" s="5">
        <v>23.5775854032503</v>
      </c>
      <c r="E125" s="5">
        <v>23.185770539438401</v>
      </c>
      <c r="F125" s="5">
        <v>23.106823250718399</v>
      </c>
      <c r="G125" s="5">
        <v>22.490073326450901</v>
      </c>
      <c r="H125" s="5">
        <v>19.677263207738701</v>
      </c>
      <c r="I125" s="5">
        <v>20.792985766210698</v>
      </c>
      <c r="J125" s="5">
        <v>21.3000454043401</v>
      </c>
      <c r="K125" s="5">
        <v>21.1432994694778</v>
      </c>
      <c r="L125" s="5">
        <v>20.4628410766475</v>
      </c>
      <c r="M125" s="5">
        <v>19.396206328457598</v>
      </c>
      <c r="Q125" s="4"/>
    </row>
    <row r="126" spans="1:17" ht="25.5" x14ac:dyDescent="0.2">
      <c r="A126" s="4" t="s">
        <v>16</v>
      </c>
      <c r="B126" s="5"/>
      <c r="C126" s="5">
        <v>13.5277071557326</v>
      </c>
      <c r="D126" s="5">
        <v>14.442883907562001</v>
      </c>
      <c r="E126" s="5">
        <v>16.803854005526802</v>
      </c>
      <c r="F126" s="5">
        <v>30.587483170489602</v>
      </c>
      <c r="G126" s="5">
        <v>18.468119008660899</v>
      </c>
      <c r="H126" s="5">
        <v>18.469304519500199</v>
      </c>
      <c r="I126" s="5">
        <v>20.0680091536201</v>
      </c>
      <c r="J126" s="5">
        <v>21.108820566926699</v>
      </c>
      <c r="K126" s="5">
        <v>19.2320091871809</v>
      </c>
      <c r="L126" s="5">
        <v>19.302384396417199</v>
      </c>
      <c r="M126" s="5">
        <v>18.983226746266599</v>
      </c>
      <c r="Q126" s="4"/>
    </row>
    <row r="127" spans="1:17" x14ac:dyDescent="0.2">
      <c r="A127" s="4" t="s">
        <v>75</v>
      </c>
      <c r="B127" s="5"/>
      <c r="C127" s="5"/>
      <c r="D127" s="5">
        <v>52.890348760693897</v>
      </c>
      <c r="E127" s="5">
        <v>54.174331364494599</v>
      </c>
      <c r="F127" s="5">
        <v>53.135145594794302</v>
      </c>
      <c r="G127" s="5">
        <v>51.876926314938601</v>
      </c>
      <c r="H127" s="5">
        <v>50.533189302308699</v>
      </c>
      <c r="I127" s="5">
        <v>49.836496610765202</v>
      </c>
      <c r="J127" s="5">
        <v>49.114701776381203</v>
      </c>
      <c r="K127" s="5">
        <v>48.548888429079497</v>
      </c>
      <c r="L127" s="5">
        <v>48.240770090629503</v>
      </c>
      <c r="M127" s="5">
        <v>46.692380150771598</v>
      </c>
      <c r="Q127" s="4"/>
    </row>
    <row r="128" spans="1:17" x14ac:dyDescent="0.2">
      <c r="A128" s="4" t="s">
        <v>134</v>
      </c>
      <c r="B128" s="5"/>
      <c r="C128" s="5">
        <v>9.8802191465139302</v>
      </c>
      <c r="D128" s="5">
        <v>18.413982227676101</v>
      </c>
      <c r="E128" s="5">
        <v>20.535397270477201</v>
      </c>
      <c r="F128" s="5">
        <v>20.0593474922286</v>
      </c>
      <c r="G128" s="5">
        <v>21.0861898330629</v>
      </c>
      <c r="H128" s="5">
        <v>25.337188637055299</v>
      </c>
      <c r="I128" s="5">
        <v>25.1253673380814</v>
      </c>
      <c r="J128" s="5">
        <v>24.6313372196486</v>
      </c>
      <c r="K128" s="5">
        <v>24.8122422930659</v>
      </c>
      <c r="L128" s="5">
        <v>26.205266954459201</v>
      </c>
      <c r="M128" s="5"/>
      <c r="Q128" s="4"/>
    </row>
    <row r="129" spans="1:17" x14ac:dyDescent="0.2">
      <c r="A129" s="4" t="s">
        <v>135</v>
      </c>
      <c r="B129" s="5"/>
      <c r="C129" s="5"/>
      <c r="D129" s="5"/>
      <c r="E129" s="5">
        <v>48.297872172546903</v>
      </c>
      <c r="F129" s="5">
        <v>47.233131623558897</v>
      </c>
      <c r="G129" s="5">
        <v>48.875300429121602</v>
      </c>
      <c r="H129" s="5">
        <v>50.750219793489201</v>
      </c>
      <c r="I129" s="5">
        <v>48.097048752662701</v>
      </c>
      <c r="J129" s="5">
        <v>50.013096396423002</v>
      </c>
      <c r="K129" s="5">
        <v>49.567747582271103</v>
      </c>
      <c r="L129" s="5">
        <v>52.267031599811098</v>
      </c>
      <c r="M129" s="5"/>
      <c r="Q129" s="4"/>
    </row>
    <row r="130" spans="1:17" ht="25.5" x14ac:dyDescent="0.2">
      <c r="A130" s="4" t="s">
        <v>136</v>
      </c>
      <c r="B130" s="5"/>
      <c r="C130" s="5">
        <v>43.794212095286298</v>
      </c>
      <c r="D130" s="5">
        <v>32.303449470760597</v>
      </c>
      <c r="E130" s="5">
        <v>42.228573330477197</v>
      </c>
      <c r="F130" s="5">
        <v>36.559504620808298</v>
      </c>
      <c r="G130" s="5">
        <v>39.579789318869899</v>
      </c>
      <c r="H130" s="5">
        <v>39.910448604764099</v>
      </c>
      <c r="I130" s="5">
        <v>41.431919443906501</v>
      </c>
      <c r="J130" s="5">
        <v>42.530351913676</v>
      </c>
      <c r="K130" s="5">
        <v>39.428483342891802</v>
      </c>
      <c r="L130" s="5">
        <v>39.575712144825999</v>
      </c>
      <c r="M130" s="5">
        <v>39.490886296971198</v>
      </c>
      <c r="Q130" s="4"/>
    </row>
    <row r="131" spans="1:17" x14ac:dyDescent="0.2">
      <c r="A131" s="4" t="s">
        <v>137</v>
      </c>
      <c r="B131" s="5"/>
      <c r="C131" s="5"/>
      <c r="D131" s="5"/>
      <c r="E131" s="5">
        <v>35.299999999999997</v>
      </c>
      <c r="F131" s="5">
        <v>33.86</v>
      </c>
      <c r="G131" s="5">
        <v>36.08</v>
      </c>
      <c r="H131" s="5">
        <v>36.53</v>
      </c>
      <c r="I131" s="5">
        <v>0</v>
      </c>
      <c r="J131" s="5">
        <v>0</v>
      </c>
      <c r="K131" s="5">
        <v>0</v>
      </c>
      <c r="L131" s="5">
        <v>58.86</v>
      </c>
      <c r="M131" s="5">
        <v>59.76</v>
      </c>
      <c r="Q131" s="4"/>
    </row>
    <row r="132" spans="1:17" x14ac:dyDescent="0.2">
      <c r="A132" s="4" t="s">
        <v>138</v>
      </c>
      <c r="B132" s="8">
        <v>1356.6313839103486</v>
      </c>
      <c r="C132" s="8">
        <v>2365.3491366865833</v>
      </c>
      <c r="D132" s="8">
        <v>2768.6508606422021</v>
      </c>
      <c r="E132" s="8">
        <v>3419.5971674004818</v>
      </c>
      <c r="F132" s="8">
        <v>3650.2051627661795</v>
      </c>
      <c r="G132" s="8">
        <v>3832.2536397789981</v>
      </c>
      <c r="H132" s="8">
        <v>3949.8514674532139</v>
      </c>
      <c r="I132" s="8">
        <v>3945.3493979395844</v>
      </c>
      <c r="J132" s="8">
        <v>4500.885933754621</v>
      </c>
      <c r="K132" s="8">
        <v>4581.7564412132124</v>
      </c>
      <c r="L132" s="8">
        <v>4619.3842016138242</v>
      </c>
      <c r="M132" s="8">
        <v>4403.0010553090324</v>
      </c>
      <c r="Q132" s="4"/>
    </row>
    <row r="133" spans="1:17" x14ac:dyDescent="0.2">
      <c r="A133" s="4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Q133" s="4"/>
    </row>
    <row r="134" spans="1:17" x14ac:dyDescent="0.2">
      <c r="A134" s="4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Q134" s="4"/>
    </row>
    <row r="135" spans="1:17" x14ac:dyDescent="0.2">
      <c r="A135" s="4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Q135" s="4"/>
    </row>
    <row r="136" spans="1:17" x14ac:dyDescent="0.2">
      <c r="A136" s="4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Q136" s="4"/>
    </row>
    <row r="137" spans="1:17" x14ac:dyDescent="0.2">
      <c r="A137" s="4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Q137" s="4"/>
    </row>
    <row r="138" spans="1:17" x14ac:dyDescent="0.2">
      <c r="A138" s="4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Q138" s="4"/>
    </row>
    <row r="139" spans="1:17" x14ac:dyDescent="0.2">
      <c r="A139" s="15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Q139" s="4"/>
    </row>
  </sheetData>
  <hyperlinks>
    <hyperlink ref="Q13" r:id="rId1" display="https://europa.eu/european-union/about-eu/countries/member-countries/austria_en"/>
    <hyperlink ref="Q27" r:id="rId2" display="https://europa.eu/european-union/about-eu/countries/member-countries/italy_en"/>
    <hyperlink ref="Q14" r:id="rId3" display="https://europa.eu/european-union/about-eu/countries/member-countries/belgium_en"/>
    <hyperlink ref="Q28" r:id="rId4" display="https://europa.eu/european-union/about-eu/countries/member-countries/latvia_en"/>
    <hyperlink ref="Q15" r:id="rId5" display="https://europa.eu/european-union/about-eu/countries/member-countries/bulgaria_en"/>
    <hyperlink ref="Q29" r:id="rId6" display="https://europa.eu/european-union/about-eu/countries/member-countries/lithuania_en"/>
    <hyperlink ref="Q16" r:id="rId7" display="https://europa.eu/european-union/about-eu/countries/member-countries/croatia_en"/>
    <hyperlink ref="Q30" r:id="rId8" display="https://europa.eu/european-union/about-eu/countries/member-countries/luxembourg_en"/>
    <hyperlink ref="Q17" r:id="rId9" display="https://europa.eu/european-union/about-eu/countries/member-countries/cyprus_en"/>
    <hyperlink ref="Q31" r:id="rId10" display="https://europa.eu/european-union/about-eu/countries/member-countries/malta_en"/>
    <hyperlink ref="Q32" r:id="rId11" display="https://europa.eu/european-union/about-eu/countries/member-countries/netherlands_en"/>
    <hyperlink ref="Q19" r:id="rId12" display="https://europa.eu/european-union/about-eu/countries/member-countries/denmark_en"/>
    <hyperlink ref="Q33" r:id="rId13" display="https://europa.eu/european-union/about-eu/countries/member-countries/poland_en"/>
    <hyperlink ref="Q20" r:id="rId14" display="https://europa.eu/european-union/about-eu/countries/member-countries/estonia_en"/>
    <hyperlink ref="Q34" r:id="rId15" display="https://europa.eu/european-union/about-eu/countries/member-countries/portugal_en"/>
    <hyperlink ref="Q21" r:id="rId16" display="https://europa.eu/european-union/about-eu/countries/member-countries/finland_en"/>
    <hyperlink ref="Q35" r:id="rId17" display="https://europa.eu/european-union/about-eu/countries/member-countries/romania_en"/>
    <hyperlink ref="Q22" r:id="rId18" display="https://europa.eu/european-union/about-eu/countries/member-countries/france_en"/>
    <hyperlink ref="Q23" r:id="rId19" display="https://europa.eu/european-union/about-eu/countries/member-countries/germany_en"/>
    <hyperlink ref="Q37" r:id="rId20" display="https://europa.eu/european-union/about-eu/countries/member-countries/slovenia_en"/>
    <hyperlink ref="Q24" r:id="rId21" display="https://europa.eu/european-union/about-eu/countries/member-countries/greece_en"/>
    <hyperlink ref="Q38" r:id="rId22" display="https://europa.eu/european-union/about-eu/countries/member-countries/spain_en"/>
    <hyperlink ref="Q25" r:id="rId23" display="https://europa.eu/european-union/about-eu/countries/member-countries/hungary_en"/>
    <hyperlink ref="Q39" r:id="rId24" display="https://europa.eu/european-union/about-eu/countries/member-countries/sweden_en"/>
    <hyperlink ref="Q26" r:id="rId25" display="https://europa.eu/european-union/about-eu/countries/member-countries/ireland_en"/>
  </hyperlinks>
  <pageMargins left="0.7" right="0.7" top="0.75" bottom="0.75" header="0.3" footer="0.3"/>
  <pageSetup paperSize="9" scale="95" orientation="portrait" r:id="rId26"/>
  <drawing r:id="rId2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5FE1F7-41EB-4A6C-AA0A-C6BB2910C566}"/>
</file>

<file path=customXml/itemProps2.xml><?xml version="1.0" encoding="utf-8"?>
<ds:datastoreItem xmlns:ds="http://schemas.openxmlformats.org/officeDocument/2006/customXml" ds:itemID="{7244D17F-78B0-46B7-9AAB-A3645FA7249A}"/>
</file>

<file path=customXml/itemProps3.xml><?xml version="1.0" encoding="utf-8"?>
<ds:datastoreItem xmlns:ds="http://schemas.openxmlformats.org/officeDocument/2006/customXml" ds:itemID="{CED123CF-0194-4DFB-AEB9-5E641BEFE2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 - 3 - 2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2020-05-11T16:28:25Z</cp:lastPrinted>
  <dcterms:created xsi:type="dcterms:W3CDTF">2020-05-11T16:27:14Z</dcterms:created>
  <dcterms:modified xsi:type="dcterms:W3CDTF">2020-05-11T16:28:34Z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