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7.xml" ContentType="application/vnd.openxmlformats-officedocument.drawingml.char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eme/themeOverride2.xml" ContentType="application/vnd.openxmlformats-officedocument.themeOverride+xml"/>
  <Override PartName="/xl/charts/chart1.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sheets/sheet4.xml" ContentType="application/vnd.openxmlformats-officedocument.spreadsheetml.worksheet+xml"/>
  <Override PartName="/xl/drawings/drawing2.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45" windowWidth="18840" windowHeight="7425" activeTab="5"/>
  </bookViews>
  <sheets>
    <sheet name="לוח 1 חדש" sheetId="1" r:id="rId1"/>
    <sheet name="איור 1" sheetId="9" r:id="rId2"/>
    <sheet name="איור 2 ו3" sheetId="7" r:id="rId3"/>
    <sheet name="איור-4" sheetId="15" r:id="rId4"/>
    <sheet name="איור 5" sheetId="12" r:id="rId5"/>
    <sheet name="איור 6" sheetId="13" r:id="rId6"/>
  </sheets>
  <externalReferences>
    <externalReference r:id="rId7"/>
    <externalReference r:id="rId8"/>
    <externalReference r:id="rId9"/>
  </externalReferences>
  <definedNames>
    <definedName name="_edn1" localSheetId="0">'לוח 1 חדש'!$G$13</definedName>
    <definedName name="_ednref1" localSheetId="0">'לוח 1 חדש'!#REF!</definedName>
  </definedNames>
  <calcPr calcId="145621"/>
</workbook>
</file>

<file path=xl/calcChain.xml><?xml version="1.0" encoding="utf-8"?>
<calcChain xmlns="http://schemas.openxmlformats.org/spreadsheetml/2006/main">
  <c r="D45" i="12" l="1"/>
  <c r="D35" i="12"/>
  <c r="N26" i="9"/>
  <c r="M26" i="9"/>
  <c r="L26" i="9"/>
  <c r="N25" i="9"/>
  <c r="M25" i="9"/>
  <c r="L25" i="9"/>
  <c r="N24" i="9"/>
  <c r="M24" i="9"/>
  <c r="L24" i="9"/>
  <c r="P23" i="9"/>
  <c r="N23" i="9"/>
  <c r="Q26" i="9" s="1"/>
  <c r="M23" i="9"/>
  <c r="P26" i="9" s="1"/>
  <c r="L23" i="9"/>
  <c r="O26" i="9" s="1"/>
  <c r="N22" i="9"/>
  <c r="M22" i="9"/>
  <c r="P25" i="9" s="1"/>
  <c r="L22" i="9"/>
  <c r="O25" i="9" s="1"/>
  <c r="N21" i="9"/>
  <c r="M21" i="9"/>
  <c r="P24" i="9" s="1"/>
  <c r="L21" i="9"/>
  <c r="O24" i="9" s="1"/>
  <c r="N20" i="9"/>
  <c r="M20" i="9"/>
  <c r="L20" i="9"/>
  <c r="O23" i="9" s="1"/>
  <c r="N19" i="9"/>
  <c r="M19" i="9"/>
  <c r="L19" i="9"/>
  <c r="O22" i="9" s="1"/>
  <c r="N18" i="9"/>
  <c r="M18" i="9"/>
  <c r="P21" i="9" s="1"/>
  <c r="L18" i="9"/>
  <c r="N17" i="9"/>
  <c r="M17" i="9"/>
  <c r="L17" i="9"/>
  <c r="N16" i="9"/>
  <c r="Q19" i="9" s="1"/>
  <c r="M16" i="9"/>
  <c r="P19" i="9" s="1"/>
  <c r="L16" i="9"/>
  <c r="N15" i="9"/>
  <c r="M15" i="9"/>
  <c r="P18" i="9" s="1"/>
  <c r="L15" i="9"/>
  <c r="N14" i="9"/>
  <c r="M14" i="9"/>
  <c r="L14" i="9"/>
  <c r="O17" i="9" s="1"/>
  <c r="N13" i="9"/>
  <c r="M13" i="9"/>
  <c r="L13" i="9"/>
  <c r="N12" i="9"/>
  <c r="M12" i="9"/>
  <c r="L12" i="9"/>
  <c r="N11" i="9"/>
  <c r="M11" i="9"/>
  <c r="P14" i="9" s="1"/>
  <c r="L11" i="9"/>
  <c r="P17" i="9" l="1"/>
  <c r="Q14" i="9"/>
  <c r="O20" i="9"/>
  <c r="O21" i="9"/>
  <c r="Q25" i="9"/>
  <c r="P16" i="9"/>
  <c r="Q17" i="9"/>
  <c r="O19" i="9"/>
  <c r="P20" i="9"/>
  <c r="Q22" i="9"/>
  <c r="Q23" i="9"/>
  <c r="Q18" i="9"/>
  <c r="P22" i="9"/>
  <c r="Q24" i="9"/>
  <c r="O15" i="9"/>
  <c r="O14" i="9"/>
  <c r="Q16" i="9"/>
  <c r="O18" i="9"/>
  <c r="Q20" i="9"/>
  <c r="Q21" i="9"/>
  <c r="Q15" i="9"/>
  <c r="P15" i="9"/>
  <c r="O16" i="9"/>
  <c r="K45" i="7"/>
  <c r="K44" i="7"/>
  <c r="K43" i="7"/>
  <c r="K42" i="7"/>
  <c r="K41" i="7"/>
  <c r="K40" i="7"/>
  <c r="K39" i="7"/>
  <c r="K38" i="7"/>
  <c r="K37" i="7"/>
  <c r="K36" i="7"/>
  <c r="K35" i="7"/>
  <c r="K34" i="7"/>
</calcChain>
</file>

<file path=xl/sharedStrings.xml><?xml version="1.0" encoding="utf-8"?>
<sst xmlns="http://schemas.openxmlformats.org/spreadsheetml/2006/main" count="437" uniqueCount="182">
  <si>
    <t xml:space="preserve">עד 2,000 ₪ </t>
  </si>
  <si>
    <t xml:space="preserve">מעל 4,000 ₪ </t>
  </si>
  <si>
    <t xml:space="preserve">ברכב פרטי או מסחרי, כולל אופנוע וכדומה </t>
  </si>
  <si>
    <t>באוטובוס ציבורי או מונית שירות</t>
  </si>
  <si>
    <t>ברכבת</t>
  </si>
  <si>
    <t>אופן הגעה לעבודה</t>
  </si>
  <si>
    <t>כל ישראל</t>
  </si>
  <si>
    <t>באופניים או ברגל</t>
  </si>
  <si>
    <t>ירושלים</t>
  </si>
  <si>
    <t>נפת חיפה</t>
  </si>
  <si>
    <r>
      <t xml:space="preserve">המקור: </t>
    </r>
    <r>
      <rPr>
        <sz val="10"/>
        <color theme="1"/>
        <rFont val="David"/>
        <family val="2"/>
        <charset val="177"/>
      </rPr>
      <t>הסקר החברתי</t>
    </r>
    <r>
      <rPr>
        <b/>
        <sz val="10"/>
        <color theme="1"/>
        <rFont val="David"/>
        <family val="2"/>
        <charset val="177"/>
      </rPr>
      <t xml:space="preserve"> </t>
    </r>
    <r>
      <rPr>
        <sz val="10"/>
        <color theme="1"/>
        <rFont val="David"/>
        <family val="2"/>
        <charset val="177"/>
      </rPr>
      <t>שערכה הלשכה המרכזית לסטטיסטיקה לשנים 2014, 2015 ו-2016</t>
    </r>
  </si>
  <si>
    <t>אופן ההגעה לעבודה 2014 עד 2016, באחוזים</t>
  </si>
  <si>
    <t>[1] כולל את פתח תקוה וראשון לציון</t>
  </si>
  <si>
    <r>
      <t>מחוז תל אביב</t>
    </r>
    <r>
      <rPr>
        <vertAlign val="superscript"/>
        <sz val="16"/>
        <color theme="1"/>
        <rFont val="David"/>
        <family val="2"/>
        <charset val="177"/>
      </rPr>
      <t>1</t>
    </r>
  </si>
  <si>
    <t xml:space="preserve"> לא מפריע</t>
  </si>
  <si>
    <t>מפריע</t>
  </si>
  <si>
    <t>לא ענו</t>
  </si>
  <si>
    <t xml:space="preserve">מאזן נטו </t>
  </si>
  <si>
    <t>time1</t>
  </si>
  <si>
    <t>time-std_mean</t>
  </si>
  <si>
    <t>std_mean*2</t>
  </si>
  <si>
    <t>time2</t>
  </si>
  <si>
    <t>שנה</t>
  </si>
  <si>
    <t>(1)</t>
  </si>
  <si>
    <t>(2)</t>
  </si>
  <si>
    <t>(3)</t>
  </si>
  <si>
    <t>(4)=(1)-(2)</t>
  </si>
  <si>
    <t>השקעות בתשתיות לפי ענף</t>
  </si>
  <si>
    <t>שוטפים מיליוני ש"ח</t>
  </si>
  <si>
    <t>DATE</t>
  </si>
  <si>
    <t>GDP.A_FP</t>
  </si>
  <si>
    <t>GDP.A_N</t>
  </si>
  <si>
    <t>תחבורה</t>
  </si>
  <si>
    <t>סה"כ</t>
  </si>
  <si>
    <t>תחבורה יבשתית</t>
  </si>
  <si>
    <t>כבישים</t>
  </si>
  <si>
    <t>רכבת  1</t>
  </si>
  <si>
    <t>נמלי ים ואוויר</t>
  </si>
  <si>
    <t>כבישים, רכבת ואחר</t>
  </si>
  <si>
    <t xml:space="preserve">שיעור ההשקעות בתחבורה יבשתית מהתוצר: </t>
  </si>
  <si>
    <t>ממוצע נע 4 שנים אחרונות</t>
  </si>
  <si>
    <t>מזה: כבישים</t>
  </si>
  <si>
    <t>מזה: רכבות</t>
  </si>
  <si>
    <t>סך התחבורה היבשתית</t>
  </si>
  <si>
    <t>תחבורה יבשתית: כבישים</t>
  </si>
  <si>
    <t>תחבורה יבשתית: רכבות</t>
  </si>
  <si>
    <t>רבע 1</t>
  </si>
  <si>
    <t>רבע 2</t>
  </si>
  <si>
    <t>רבע 3</t>
  </si>
  <si>
    <t>רבע 4</t>
  </si>
  <si>
    <t>הערות</t>
  </si>
  <si>
    <t>משורשר ,מחירי 2015  מיליוני ש"ח</t>
  </si>
  <si>
    <t>שינוי כמותי באחוזים, כל תקופה לעומת קודמתה</t>
  </si>
  <si>
    <t>איור 1</t>
  </si>
  <si>
    <t>המקור: הלשכה המרכזית לסטטיסטיקה.</t>
  </si>
  <si>
    <t>איור 4</t>
  </si>
  <si>
    <t>מורסיה, ספרד</t>
  </si>
  <si>
    <t>לייז', בלגיה</t>
  </si>
  <si>
    <t>טולון, צרפת</t>
  </si>
  <si>
    <t>פלמה דה מיורקה, ספרד</t>
  </si>
  <si>
    <t>מינסטר, גרמניה</t>
  </si>
  <si>
    <t>ואיאדוליד, ספרד</t>
  </si>
  <si>
    <t>דיסבורג, גרמניה</t>
  </si>
  <si>
    <t>סנט אטיין, צרפת</t>
  </si>
  <si>
    <t>לאס פאלמס, ספרד</t>
  </si>
  <si>
    <t>רואן, צרפת</t>
  </si>
  <si>
    <t>ניס, צרפת</t>
  </si>
  <si>
    <t>מונטפלייה, צרפת</t>
  </si>
  <si>
    <t>בילפלד, גרמניה</t>
  </si>
  <si>
    <t>בורדו, צרפת</t>
  </si>
  <si>
    <t>מלגה, ספרד</t>
  </si>
  <si>
    <t>ליל, צרפת</t>
  </si>
  <si>
    <t>אסן, גרמניה</t>
  </si>
  <si>
    <t>דורטמונד, גרמניה</t>
  </si>
  <si>
    <t>טולוז, צרפת</t>
  </si>
  <si>
    <t>בוכום, גרמניה</t>
  </si>
  <si>
    <t>נאנט, צרפת</t>
  </si>
  <si>
    <t>רן, צרפת</t>
  </si>
  <si>
    <t>וופרטל, גרמניה</t>
  </si>
  <si>
    <t>מרסיי, צרפת</t>
  </si>
  <si>
    <t>ולנסיה, ספרד</t>
  </si>
  <si>
    <t>סביליה, ספרד</t>
  </si>
  <si>
    <t>גרנובל, צרפת</t>
  </si>
  <si>
    <t>קרלסרוהה, גרמניה</t>
  </si>
  <si>
    <t>שטרסבורג, צרפת</t>
  </si>
  <si>
    <t>בון, גרמניה</t>
  </si>
  <si>
    <t>לייפציג, גרמניה</t>
  </si>
  <si>
    <t>מחוז תל אביב מורחב</t>
  </si>
  <si>
    <t>ברמן, גרמניה</t>
  </si>
  <si>
    <t>דרזדן, גרמניה</t>
  </si>
  <si>
    <t>פלובדיב, בולגריה</t>
  </si>
  <si>
    <t>נירנברג, גרמניה</t>
  </si>
  <si>
    <t>ליון, צרפת</t>
  </si>
  <si>
    <t>קלן, גרמניה</t>
  </si>
  <si>
    <t>סופיה, בולגריה</t>
  </si>
  <si>
    <t>ורנה, בולגריה</t>
  </si>
  <si>
    <t>ירושלים (העיר)</t>
  </si>
  <si>
    <t>הנובר, גרמניה</t>
  </si>
  <si>
    <t>דיסלדורף, גרמניה</t>
  </si>
  <si>
    <t>שטוטגרט, גרמניה</t>
  </si>
  <si>
    <t>הלסינקי, פינלנד</t>
  </si>
  <si>
    <t>פרנקפורט, גרמניה</t>
  </si>
  <si>
    <t>מדריד, ספרד</t>
  </si>
  <si>
    <t>טאלין, אסטוניה</t>
  </si>
  <si>
    <t>המבורג, גרמניה</t>
  </si>
  <si>
    <t>בריסל, בלגיה</t>
  </si>
  <si>
    <t>ברצלונה, ספרד</t>
  </si>
  <si>
    <t>ברלין, גרמניה</t>
  </si>
  <si>
    <t>סרגוסה, ספרד</t>
  </si>
  <si>
    <t>מינכן, גרמניה</t>
  </si>
  <si>
    <t>ציריך, שווייץ</t>
  </si>
  <si>
    <t>פריז, צרפת</t>
  </si>
  <si>
    <t>ברטיסלבה, סלובקיה</t>
  </si>
  <si>
    <t>פלרמו, איטליה</t>
  </si>
  <si>
    <t>נפולי, איטליה</t>
  </si>
  <si>
    <t>רומא, איטליה</t>
  </si>
  <si>
    <t>אואולו, פינלנד</t>
  </si>
  <si>
    <t>אוביידו, ספרד</t>
  </si>
  <si>
    <t>מחוז תל אביב</t>
  </si>
  <si>
    <t>אנטליה, טורקיה</t>
  </si>
  <si>
    <t>קושיצה, סלובקיה</t>
  </si>
  <si>
    <t>ורונה, איטליה</t>
  </si>
  <si>
    <t>פיאטרה ניאמץ, רומניה</t>
  </si>
  <si>
    <t>בוקרשט, רומניה</t>
  </si>
  <si>
    <t>רייקיאוויק, איסלנד</t>
  </si>
  <si>
    <t>ולטה, מלטה</t>
  </si>
  <si>
    <t>אנקרה, טורקיה</t>
  </si>
  <si>
    <t>ניקוסיה, קפריסין</t>
  </si>
  <si>
    <t>וילנא,ליטא</t>
  </si>
  <si>
    <t>בראגה, פורטוגל</t>
  </si>
  <si>
    <t>דיארבקיר, טורקיה</t>
  </si>
  <si>
    <t>אנטוורפן, בלגיה</t>
  </si>
  <si>
    <t>בודפשט, הונגריה</t>
  </si>
  <si>
    <t>קרקוב פולין</t>
  </si>
  <si>
    <t>ביאליסטוק, פולין</t>
  </si>
  <si>
    <t>איסטנבול, טורקיה</t>
  </si>
  <si>
    <t>לוקסמבורג</t>
  </si>
  <si>
    <t>מישקולץ, הונגריה</t>
  </si>
  <si>
    <t>אלבורג, דנמרק</t>
  </si>
  <si>
    <t>זגרב, קרואטיה</t>
  </si>
  <si>
    <t>ליסבון, פורטוגל</t>
  </si>
  <si>
    <t>ורשה, פולין</t>
  </si>
  <si>
    <t>ליסבון, פורטוגל (אזור)</t>
  </si>
  <si>
    <t>וינה, אוסטריה</t>
  </si>
  <si>
    <t>ריגה, לטביה</t>
  </si>
  <si>
    <t>שטוקהולם, שוודיה</t>
  </si>
  <si>
    <t>הירקליון, יוון</t>
  </si>
  <si>
    <t>מאלמו, שוודיה</t>
  </si>
  <si>
    <t>טורינו, איטליה</t>
  </si>
  <si>
    <t>קלוז'-נפוקה, רומניה</t>
  </si>
  <si>
    <t>קופנהגן, דנמרק</t>
  </si>
  <si>
    <t>מנצ'סטר, בריטניה (אזור)</t>
  </si>
  <si>
    <t>תל אביב (העיר)</t>
  </si>
  <si>
    <t>גראץ, אוסטריה</t>
  </si>
  <si>
    <t>בלפסט, אירלנד</t>
  </si>
  <si>
    <t>קרדיף, בריטניה</t>
  </si>
  <si>
    <t>חרונינגן, הולנד</t>
  </si>
  <si>
    <t>אתונה, יוון (אזור)</t>
  </si>
  <si>
    <t>אתונה, יוון</t>
  </si>
  <si>
    <t>דבלין, אירלנד</t>
  </si>
  <si>
    <t>פריז, צרפת (אזור)</t>
  </si>
  <si>
    <t>בולוניה, איטליה</t>
  </si>
  <si>
    <t>אוסלו, נורווגיה</t>
  </si>
  <si>
    <t>גלזגו, בריטניה</t>
  </si>
  <si>
    <t>לובליאנה, סלובניה</t>
  </si>
  <si>
    <t>ז'נבה, שווייץ</t>
  </si>
  <si>
    <t>טיינסייד, בריטניה</t>
  </si>
  <si>
    <t>גדנסק, פולין</t>
  </si>
  <si>
    <t>אמסטרדם, הולנד</t>
  </si>
  <si>
    <t>בורגס, בולגריה</t>
  </si>
  <si>
    <t>פראג, צ'כיה</t>
  </si>
  <si>
    <t>רוסטוק, גרמניה</t>
  </si>
  <si>
    <t>אוסטרבה, צ'כיה</t>
  </si>
  <si>
    <t>מנצ'סטר, בריטניה</t>
  </si>
  <si>
    <t>רוטרדם, הולנד</t>
  </si>
  <si>
    <t>לונדון, בריטניה</t>
  </si>
  <si>
    <t>איור 6</t>
  </si>
  <si>
    <t>איור 1: ההשקעה בתשתיות תחבורה יבשתית כאחוז מהתוצר, 2005 עד 2017 (ממוצע נע 4 שנים)</t>
  </si>
  <si>
    <t>אקס אן פרובנס, צרפת</t>
  </si>
  <si>
    <t xml:space="preserve">מחוז תל אביב </t>
  </si>
  <si>
    <t>ממוצע המדד</t>
  </si>
  <si>
    <t>₪ 4,000-2,001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</si>
</sst>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yyyy"/>
    <numFmt numFmtId="165" formatCode="0.0"/>
    <numFmt numFmtId="166" formatCode="_ * #,##0_ ;_ * \-#,##0_ ;_ * &quot;-&quot;??_ ;_ @_ "/>
    <numFmt numFmtId="167" formatCode="_ * #,##0.0_ ;_ * \-#,##0.0_ ;_ * &quot;-&quot;??_ ;_ @_ "/>
  </numFmts>
  <fonts count="23" x14ac:knownFonts="1">
    <font>
      <sz val="11"/>
      <color theme="1"/>
      <name val="Arial"/>
      <family val="2"/>
      <charset val="177"/>
      <scheme val="minor"/>
    </font>
    <font>
      <sz val="16"/>
      <color theme="1"/>
      <name val="David"/>
      <family val="2"/>
      <charset val="177"/>
    </font>
    <font>
      <sz val="16"/>
      <color theme="1"/>
      <name val="Arial"/>
      <family val="2"/>
      <charset val="177"/>
      <scheme val="minor"/>
    </font>
    <font>
      <sz val="10"/>
      <color theme="1"/>
      <name val="David"/>
      <family val="2"/>
      <charset val="177"/>
    </font>
    <font>
      <b/>
      <sz val="10"/>
      <color theme="1"/>
      <name val="David"/>
      <family val="2"/>
      <charset val="177"/>
    </font>
    <font>
      <vertAlign val="superscript"/>
      <sz val="16"/>
      <color theme="1"/>
      <name val="David"/>
      <family val="2"/>
      <charset val="177"/>
    </font>
    <font>
      <sz val="10"/>
      <name val="Arial"/>
      <family val="2"/>
    </font>
    <font>
      <b/>
      <sz val="10"/>
      <name val="Arial"/>
      <family val="2"/>
    </font>
    <font>
      <sz val="9"/>
      <name val="Arial"/>
      <family val="2"/>
    </font>
    <font>
      <sz val="11"/>
      <color theme="1"/>
      <name val="Arial"/>
      <family val="2"/>
      <charset val="177"/>
      <scheme val="minor"/>
    </font>
    <font>
      <sz val="10"/>
      <name val="Arial (Hebrew)"/>
      <family val="2"/>
      <charset val="177"/>
    </font>
    <font>
      <b/>
      <sz val="16"/>
      <name val="Arial (Hebrew)"/>
      <family val="2"/>
      <charset val="177"/>
    </font>
    <font>
      <b/>
      <sz val="16"/>
      <color indexed="10"/>
      <name val="Arial (Hebrew)"/>
      <family val="2"/>
      <charset val="177"/>
    </font>
    <font>
      <b/>
      <sz val="14"/>
      <name val="Arial (Hebrew)"/>
      <family val="2"/>
      <charset val="177"/>
    </font>
    <font>
      <b/>
      <sz val="12"/>
      <name val="Arial (Hebrew)"/>
      <family val="2"/>
      <charset val="177"/>
    </font>
    <font>
      <b/>
      <sz val="10"/>
      <name val="Arial (Hebrew)"/>
      <family val="2"/>
      <charset val="177"/>
    </font>
    <font>
      <u/>
      <sz val="10"/>
      <name val="Arial (Hebrew)"/>
      <family val="2"/>
      <charset val="177"/>
    </font>
    <font>
      <b/>
      <sz val="10"/>
      <name val="Arial (Hebrew)"/>
      <charset val="177"/>
    </font>
    <font>
      <sz val="12"/>
      <color theme="1"/>
      <name val="David"/>
      <family val="2"/>
      <charset val="177"/>
    </font>
    <font>
      <b/>
      <sz val="11"/>
      <color rgb="FF000000"/>
      <name val="David"/>
      <family val="2"/>
      <charset val="177"/>
    </font>
    <font>
      <sz val="11"/>
      <name val="Calibri"/>
      <family val="2"/>
    </font>
    <font>
      <sz val="11"/>
      <color rgb="FF1F497D"/>
      <name val="Arial"/>
      <family val="2"/>
      <scheme val="minor"/>
    </font>
    <font>
      <b/>
      <sz val="11"/>
      <color theme="9" tint="-0.249977111117893"/>
      <name val="Arial"/>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s>
  <cellStyleXfs count="4">
    <xf numFmtId="0" fontId="0" fillId="0" borderId="0"/>
    <xf numFmtId="0" fontId="6" fillId="0" borderId="0"/>
    <xf numFmtId="43" fontId="9" fillId="0" borderId="0" applyFont="0" applyFill="0" applyBorder="0" applyAlignment="0" applyProtection="0"/>
    <xf numFmtId="9" fontId="9" fillId="0" borderId="0" applyFont="0" applyFill="0" applyBorder="0" applyAlignment="0" applyProtection="0"/>
  </cellStyleXfs>
  <cellXfs count="121">
    <xf numFmtId="0" fontId="0" fillId="0" borderId="0" xfId="0"/>
    <xf numFmtId="0" fontId="1" fillId="0" borderId="0" xfId="0" applyFont="1"/>
    <xf numFmtId="0" fontId="2" fillId="0" borderId="0" xfId="0" applyFont="1"/>
    <xf numFmtId="9" fontId="1" fillId="0" borderId="0" xfId="0" applyNumberFormat="1" applyFont="1"/>
    <xf numFmtId="0" fontId="4" fillId="0" borderId="0" xfId="0" applyFont="1" applyAlignment="1">
      <alignment horizontal="right" vertical="center" readingOrder="2"/>
    </xf>
    <xf numFmtId="0" fontId="1" fillId="0" borderId="0" xfId="0" applyFont="1" applyAlignment="1">
      <alignment wrapText="1"/>
    </xf>
    <xf numFmtId="0" fontId="1" fillId="0" borderId="1" xfId="0" applyFont="1" applyBorder="1" applyAlignment="1">
      <alignment horizontal="centerContinuous"/>
    </xf>
    <xf numFmtId="0" fontId="0" fillId="0" borderId="1" xfId="0" applyBorder="1" applyAlignment="1">
      <alignment horizontal="centerContinuous"/>
    </xf>
    <xf numFmtId="0" fontId="1" fillId="0" borderId="1" xfId="0" applyFont="1" applyBorder="1"/>
    <xf numFmtId="0" fontId="1" fillId="0" borderId="0" xfId="0" applyFont="1" applyBorder="1"/>
    <xf numFmtId="0" fontId="2" fillId="0" borderId="0" xfId="0" applyFont="1" applyBorder="1"/>
    <xf numFmtId="0" fontId="0" fillId="0" borderId="0" xfId="0"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164" fontId="7" fillId="0" borderId="5" xfId="1" applyNumberFormat="1" applyFont="1" applyFill="1" applyBorder="1" applyAlignment="1" applyProtection="1">
      <alignment horizontal="center" vertical="center" wrapText="1"/>
      <protection locked="0"/>
    </xf>
    <xf numFmtId="2" fontId="7" fillId="0" borderId="5" xfId="1" applyNumberFormat="1" applyFont="1" applyFill="1" applyBorder="1" applyAlignment="1" applyProtection="1">
      <alignment horizontal="center" vertical="center" wrapText="1"/>
      <protection locked="0"/>
    </xf>
    <xf numFmtId="0" fontId="0" fillId="2" borderId="6" xfId="0" applyFill="1" applyBorder="1"/>
    <xf numFmtId="49" fontId="0" fillId="2" borderId="1" xfId="0" applyNumberFormat="1" applyFill="1" applyBorder="1" applyAlignment="1">
      <alignment horizontal="center"/>
    </xf>
    <xf numFmtId="49" fontId="0" fillId="2" borderId="7" xfId="0" applyNumberFormat="1" applyFill="1" applyBorder="1" applyAlignment="1">
      <alignment horizontal="center"/>
    </xf>
    <xf numFmtId="164" fontId="8" fillId="0" borderId="5" xfId="1" applyNumberFormat="1" applyFont="1" applyFill="1" applyBorder="1"/>
    <xf numFmtId="2" fontId="8" fillId="0" borderId="5" xfId="1" applyNumberFormat="1" applyFont="1" applyFill="1" applyBorder="1" applyAlignment="1">
      <alignment horizontal="center"/>
    </xf>
    <xf numFmtId="165" fontId="0" fillId="2" borderId="0" xfId="0" applyNumberFormat="1" applyFill="1" applyBorder="1" applyAlignment="1">
      <alignment horizontal="center"/>
    </xf>
    <xf numFmtId="165" fontId="0" fillId="2" borderId="8" xfId="0" applyNumberFormat="1" applyFill="1" applyBorder="1" applyAlignment="1">
      <alignment horizontal="center"/>
    </xf>
    <xf numFmtId="0" fontId="0" fillId="2" borderId="9" xfId="0" applyFill="1" applyBorder="1"/>
    <xf numFmtId="165" fontId="0" fillId="2" borderId="1" xfId="0" applyNumberFormat="1" applyFill="1" applyBorder="1" applyAlignment="1">
      <alignment horizontal="center"/>
    </xf>
    <xf numFmtId="0" fontId="10" fillId="0" borderId="0" xfId="0" applyFont="1"/>
    <xf numFmtId="0" fontId="11" fillId="0" borderId="0" xfId="0" applyFont="1"/>
    <xf numFmtId="0" fontId="12" fillId="0" borderId="0" xfId="0" applyFont="1"/>
    <xf numFmtId="14" fontId="0" fillId="0" borderId="0" xfId="0" applyNumberFormat="1"/>
    <xf numFmtId="21" fontId="0" fillId="0" borderId="0" xfId="0" applyNumberFormat="1"/>
    <xf numFmtId="0" fontId="13" fillId="0" borderId="0" xfId="0" applyFont="1"/>
    <xf numFmtId="0" fontId="14" fillId="0" borderId="0" xfId="0" applyFont="1"/>
    <xf numFmtId="0" fontId="10" fillId="0" borderId="10" xfId="0" applyFont="1" applyBorder="1"/>
    <xf numFmtId="0" fontId="14" fillId="0" borderId="11" xfId="0" applyFont="1" applyFill="1" applyBorder="1"/>
    <xf numFmtId="0" fontId="14" fillId="0" borderId="12" xfId="0" applyFont="1" applyFill="1" applyBorder="1"/>
    <xf numFmtId="14" fontId="0" fillId="0" borderId="13" xfId="0" applyNumberFormat="1" applyBorder="1"/>
    <xf numFmtId="21" fontId="0" fillId="0" borderId="3" xfId="0" applyNumberFormat="1" applyBorder="1"/>
    <xf numFmtId="0" fontId="0" fillId="0" borderId="3" xfId="0" applyBorder="1"/>
    <xf numFmtId="0" fontId="0" fillId="0" borderId="4" xfId="0" applyBorder="1"/>
    <xf numFmtId="0" fontId="10" fillId="0" borderId="14" xfId="0" applyFont="1" applyBorder="1"/>
    <xf numFmtId="0" fontId="10" fillId="0" borderId="15" xfId="0" applyFont="1" applyFill="1" applyBorder="1"/>
    <xf numFmtId="0" fontId="10" fillId="0" borderId="16" xfId="0" applyFont="1" applyFill="1" applyBorder="1"/>
    <xf numFmtId="0" fontId="10" fillId="0" borderId="17" xfId="0" applyFont="1" applyFill="1" applyBorder="1"/>
    <xf numFmtId="0" fontId="10" fillId="0" borderId="0" xfId="0" applyFont="1" applyFill="1" applyBorder="1"/>
    <xf numFmtId="0" fontId="0" fillId="0" borderId="18" xfId="0" applyBorder="1"/>
    <xf numFmtId="0" fontId="0" fillId="0" borderId="8" xfId="0" applyBorder="1"/>
    <xf numFmtId="0" fontId="14" fillId="0" borderId="14" xfId="0" applyFont="1" applyBorder="1"/>
    <xf numFmtId="0" fontId="15" fillId="0" borderId="19" xfId="0" applyFont="1" applyFill="1" applyBorder="1"/>
    <xf numFmtId="0" fontId="15" fillId="0" borderId="20" xfId="0" applyFont="1" applyFill="1" applyBorder="1"/>
    <xf numFmtId="0" fontId="15" fillId="0" borderId="0" xfId="0" applyFont="1" applyFill="1" applyBorder="1"/>
    <xf numFmtId="0" fontId="10" fillId="0" borderId="20" xfId="0" applyFont="1" applyFill="1" applyBorder="1"/>
    <xf numFmtId="0" fontId="0" fillId="3" borderId="18" xfId="0" applyFill="1" applyBorder="1"/>
    <xf numFmtId="0" fontId="10" fillId="0" borderId="19" xfId="0" applyFont="1" applyFill="1" applyBorder="1"/>
    <xf numFmtId="0" fontId="0" fillId="3" borderId="0" xfId="0" applyFill="1" applyBorder="1"/>
    <xf numFmtId="0" fontId="0" fillId="4" borderId="18" xfId="0" applyFill="1" applyBorder="1"/>
    <xf numFmtId="0" fontId="0" fillId="4" borderId="0" xfId="0" applyFill="1" applyBorder="1"/>
    <xf numFmtId="0" fontId="0" fillId="4" borderId="8" xfId="0" applyFill="1" applyBorder="1"/>
    <xf numFmtId="0" fontId="10" fillId="0" borderId="15" xfId="0" applyFont="1" applyBorder="1"/>
    <xf numFmtId="0" fontId="10" fillId="0" borderId="17" xfId="0" applyFont="1" applyBorder="1"/>
    <xf numFmtId="0" fontId="10" fillId="0" borderId="10" xfId="0" applyFont="1" applyFill="1" applyBorder="1"/>
    <xf numFmtId="0" fontId="10" fillId="0" borderId="19" xfId="0" applyFont="1" applyBorder="1"/>
    <xf numFmtId="0" fontId="10" fillId="0" borderId="0" xfId="0" applyFont="1" applyBorder="1"/>
    <xf numFmtId="166" fontId="10" fillId="0" borderId="14" xfId="2" applyNumberFormat="1" applyFont="1" applyFill="1" applyBorder="1"/>
    <xf numFmtId="0" fontId="10" fillId="0" borderId="21" xfId="0" applyFont="1" applyBorder="1"/>
    <xf numFmtId="10" fontId="0" fillId="3" borderId="0" xfId="3" applyNumberFormat="1" applyFont="1" applyFill="1" applyBorder="1"/>
    <xf numFmtId="10" fontId="0" fillId="4" borderId="18" xfId="0" applyNumberFormat="1" applyFill="1" applyBorder="1"/>
    <xf numFmtId="10" fontId="0" fillId="4" borderId="0" xfId="0" applyNumberFormat="1" applyFill="1" applyBorder="1"/>
    <xf numFmtId="10" fontId="0" fillId="4" borderId="8" xfId="0" applyNumberFormat="1" applyFill="1" applyBorder="1"/>
    <xf numFmtId="10" fontId="0" fillId="0" borderId="0" xfId="0" applyNumberFormat="1"/>
    <xf numFmtId="1" fontId="10" fillId="0" borderId="0" xfId="0" applyNumberFormat="1" applyFont="1" applyBorder="1"/>
    <xf numFmtId="0" fontId="0" fillId="0" borderId="0" xfId="0" applyFill="1"/>
    <xf numFmtId="0" fontId="10" fillId="0" borderId="22" xfId="0" applyFont="1" applyBorder="1"/>
    <xf numFmtId="10" fontId="0" fillId="4" borderId="23" xfId="0" applyNumberFormat="1" applyFill="1" applyBorder="1"/>
    <xf numFmtId="10" fontId="0" fillId="4" borderId="1" xfId="0" applyNumberFormat="1" applyFill="1" applyBorder="1"/>
    <xf numFmtId="10" fontId="0" fillId="4" borderId="7" xfId="0" applyNumberFormat="1" applyFill="1" applyBorder="1"/>
    <xf numFmtId="0" fontId="0" fillId="0" borderId="19" xfId="0" applyBorder="1"/>
    <xf numFmtId="166" fontId="0" fillId="0" borderId="0" xfId="0" applyNumberFormat="1" applyFill="1"/>
    <xf numFmtId="0" fontId="16" fillId="0" borderId="19" xfId="0" applyFont="1" applyBorder="1"/>
    <xf numFmtId="0" fontId="17" fillId="0" borderId="0" xfId="0" applyFont="1" applyBorder="1"/>
    <xf numFmtId="0" fontId="16" fillId="0" borderId="0" xfId="0" applyFont="1"/>
    <xf numFmtId="166" fontId="6" fillId="0" borderId="0" xfId="2" applyNumberFormat="1" applyFont="1" applyFill="1"/>
    <xf numFmtId="0" fontId="6" fillId="0" borderId="0" xfId="0" applyFont="1"/>
    <xf numFmtId="166" fontId="10" fillId="0" borderId="0" xfId="2" applyNumberFormat="1" applyFont="1" applyFill="1"/>
    <xf numFmtId="166" fontId="10" fillId="0" borderId="0" xfId="0" applyNumberFormat="1" applyFont="1"/>
    <xf numFmtId="0" fontId="10" fillId="0" borderId="24" xfId="0" applyFont="1" applyFill="1" applyBorder="1"/>
    <xf numFmtId="0" fontId="15" fillId="0" borderId="8" xfId="0" applyFont="1" applyFill="1" applyBorder="1"/>
    <xf numFmtId="0" fontId="10" fillId="0" borderId="25" xfId="0" applyFont="1" applyBorder="1"/>
    <xf numFmtId="0" fontId="10" fillId="0" borderId="26" xfId="0" applyFont="1" applyFill="1" applyBorder="1"/>
    <xf numFmtId="0" fontId="10" fillId="0" borderId="27" xfId="0" applyFont="1" applyFill="1" applyBorder="1"/>
    <xf numFmtId="0" fontId="10" fillId="0" borderId="28" xfId="0" applyFont="1" applyFill="1" applyBorder="1"/>
    <xf numFmtId="0" fontId="10" fillId="0" borderId="29" xfId="0" applyFont="1" applyFill="1" applyBorder="1"/>
    <xf numFmtId="166" fontId="10" fillId="0" borderId="15" xfId="2" applyNumberFormat="1" applyFont="1" applyFill="1" applyBorder="1"/>
    <xf numFmtId="166" fontId="10" fillId="0" borderId="10" xfId="2" applyNumberFormat="1" applyFont="1" applyFill="1" applyBorder="1"/>
    <xf numFmtId="166" fontId="10" fillId="0" borderId="30" xfId="2" applyNumberFormat="1" applyFont="1" applyFill="1" applyBorder="1"/>
    <xf numFmtId="166" fontId="10" fillId="0" borderId="17" xfId="2" applyNumberFormat="1" applyFont="1" applyFill="1" applyBorder="1"/>
    <xf numFmtId="166" fontId="10" fillId="0" borderId="31" xfId="2" applyNumberFormat="1" applyFont="1" applyFill="1" applyBorder="1"/>
    <xf numFmtId="0" fontId="10" fillId="0" borderId="14" xfId="0" applyFont="1" applyFill="1" applyBorder="1"/>
    <xf numFmtId="166" fontId="10" fillId="0" borderId="19" xfId="2" applyNumberFormat="1" applyFont="1" applyFill="1" applyBorder="1"/>
    <xf numFmtId="166" fontId="10" fillId="0" borderId="9" xfId="2" applyNumberFormat="1" applyFont="1" applyFill="1" applyBorder="1"/>
    <xf numFmtId="166" fontId="10" fillId="0" borderId="0" xfId="2" applyNumberFormat="1" applyFont="1" applyFill="1" applyBorder="1"/>
    <xf numFmtId="166" fontId="10" fillId="0" borderId="18" xfId="2" applyNumberFormat="1" applyFont="1" applyFill="1" applyBorder="1"/>
    <xf numFmtId="166" fontId="0" fillId="0" borderId="0" xfId="0" applyNumberFormat="1"/>
    <xf numFmtId="166" fontId="10" fillId="0" borderId="20" xfId="2" applyNumberFormat="1" applyFont="1" applyFill="1" applyBorder="1"/>
    <xf numFmtId="166" fontId="10" fillId="0" borderId="8" xfId="2" applyNumberFormat="1" applyFont="1" applyFill="1" applyBorder="1"/>
    <xf numFmtId="0" fontId="7" fillId="0" borderId="0" xfId="0" applyFont="1" applyBorder="1"/>
    <xf numFmtId="166" fontId="10" fillId="0" borderId="16" xfId="2" applyNumberFormat="1" applyFont="1" applyFill="1" applyBorder="1"/>
    <xf numFmtId="166" fontId="10" fillId="0" borderId="24" xfId="2" applyNumberFormat="1" applyFont="1" applyFill="1" applyBorder="1"/>
    <xf numFmtId="167" fontId="10" fillId="0" borderId="14" xfId="2" applyNumberFormat="1" applyFont="1" applyFill="1" applyBorder="1"/>
    <xf numFmtId="167" fontId="10" fillId="0" borderId="9" xfId="2" applyNumberFormat="1" applyFont="1" applyFill="1" applyBorder="1"/>
    <xf numFmtId="167" fontId="10" fillId="0" borderId="18" xfId="2" applyNumberFormat="1" applyFont="1" applyFill="1" applyBorder="1"/>
    <xf numFmtId="0" fontId="0" fillId="0" borderId="32" xfId="0" applyBorder="1"/>
    <xf numFmtId="0" fontId="7" fillId="0" borderId="0" xfId="0" applyFont="1"/>
    <xf numFmtId="0" fontId="18" fillId="0" borderId="0" xfId="0" applyFont="1"/>
    <xf numFmtId="0" fontId="19" fillId="0" borderId="0" xfId="0" applyFont="1" applyAlignment="1">
      <alignment horizontal="center" vertical="center" readingOrder="2"/>
    </xf>
    <xf numFmtId="0" fontId="0" fillId="2" borderId="0" xfId="0" applyFill="1" applyBorder="1"/>
    <xf numFmtId="0" fontId="20" fillId="2" borderId="0" xfId="0" applyFont="1" applyFill="1" applyBorder="1"/>
    <xf numFmtId="0" fontId="21" fillId="0" borderId="0" xfId="0" applyFont="1"/>
    <xf numFmtId="0" fontId="22" fillId="0" borderId="0" xfId="0" applyFont="1"/>
    <xf numFmtId="165" fontId="0" fillId="0" borderId="0" xfId="0" applyNumberFormat="1"/>
    <xf numFmtId="165" fontId="0" fillId="2" borderId="0" xfId="0" applyNumberFormat="1" applyFill="1"/>
  </cellXfs>
  <cellStyles count="4">
    <cellStyle name="Comma" xfId="2" builtinId="3"/>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
          <c:order val="0"/>
          <c:tx>
            <c:strRef>
              <c:f>'איור 1'!$S$30</c:f>
              <c:strCache>
                <c:ptCount val="1"/>
                <c:pt idx="0">
                  <c:v>תחבורה יבשתית: כבישים</c:v>
                </c:pt>
              </c:strCache>
            </c:strRef>
          </c:tx>
          <c:marker>
            <c:symbol val="none"/>
          </c:marker>
          <c:cat>
            <c:numRef>
              <c:f>'איור 1'!$Q$31:$Q$43</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'איור 1'!$S$31:$S$43</c:f>
              <c:numCache>
                <c:formatCode>General</c:formatCode>
                <c:ptCount val="13"/>
                <c:pt idx="0">
                  <c:v>0.68949274718767684</c:v>
                </c:pt>
                <c:pt idx="1">
                  <c:v>0.61079281519626039</c:v>
                </c:pt>
                <c:pt idx="2">
                  <c:v>0.58479036599190737</c:v>
                </c:pt>
                <c:pt idx="3">
                  <c:v>0.65544132270103783</c:v>
                </c:pt>
                <c:pt idx="4">
                  <c:v>0.6984747018411529</c:v>
                </c:pt>
                <c:pt idx="5">
                  <c:v>0.71181901444013995</c:v>
                </c:pt>
                <c:pt idx="6">
                  <c:v>0.67339310915097528</c:v>
                </c:pt>
                <c:pt idx="7">
                  <c:v>0.64149832121489936</c:v>
                </c:pt>
                <c:pt idx="8">
                  <c:v>0.66868083587420535</c:v>
                </c:pt>
                <c:pt idx="9">
                  <c:v>0.67713325578385997</c:v>
                </c:pt>
                <c:pt idx="10">
                  <c:v>0.67347038687128269</c:v>
                </c:pt>
                <c:pt idx="11">
                  <c:v>0.6490281792468312</c:v>
                </c:pt>
                <c:pt idx="12">
                  <c:v>0.60903776998942072</c:v>
                </c:pt>
              </c:numCache>
            </c:numRef>
          </c:val>
          <c:smooth val="0"/>
        </c:ser>
        <c:dLbls>
          <c:showLegendKey val="0"/>
          <c:showVal val="0"/>
          <c:showCatName val="0"/>
          <c:showSerName val="0"/>
          <c:showPercent val="0"/>
          <c:showBubbleSize val="0"/>
        </c:dLbls>
        <c:marker val="1"/>
        <c:smooth val="0"/>
        <c:axId val="33379072"/>
        <c:axId val="33380608"/>
      </c:lineChart>
      <c:lineChart>
        <c:grouping val="standard"/>
        <c:varyColors val="0"/>
        <c:ser>
          <c:idx val="0"/>
          <c:order val="1"/>
          <c:tx>
            <c:strRef>
              <c:f>'איור 1'!$T$30</c:f>
              <c:strCache>
                <c:ptCount val="1"/>
                <c:pt idx="0">
                  <c:v>תחבורה יבשתית: רכבות</c:v>
                </c:pt>
              </c:strCache>
            </c:strRef>
          </c:tx>
          <c:marker>
            <c:symbol val="none"/>
          </c:marker>
          <c:cat>
            <c:numRef>
              <c:f>'איור 1'!$Q$31:$Q$43</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'איור 1'!$T$31:$T$43</c:f>
              <c:numCache>
                <c:formatCode>General</c:formatCode>
                <c:ptCount val="13"/>
                <c:pt idx="0">
                  <c:v>0.27235810893111562</c:v>
                </c:pt>
                <c:pt idx="1">
                  <c:v>0.32510681880528297</c:v>
                </c:pt>
                <c:pt idx="2">
                  <c:v>0.35525280660415864</c:v>
                </c:pt>
                <c:pt idx="3">
                  <c:v>0.36217890216178056</c:v>
                </c:pt>
                <c:pt idx="4">
                  <c:v>0.32542180739669713</c:v>
                </c:pt>
                <c:pt idx="5">
                  <c:v>0.28858221638878589</c:v>
                </c:pt>
                <c:pt idx="6">
                  <c:v>0.26972217886557209</c:v>
                </c:pt>
                <c:pt idx="7">
                  <c:v>0.27622919098532817</c:v>
                </c:pt>
                <c:pt idx="8">
                  <c:v>0.32335534281288275</c:v>
                </c:pt>
                <c:pt idx="9">
                  <c:v>0.35056933622775244</c:v>
                </c:pt>
                <c:pt idx="10">
                  <c:v>0.36585596605597348</c:v>
                </c:pt>
                <c:pt idx="11">
                  <c:v>0.36782017920230747</c:v>
                </c:pt>
                <c:pt idx="12">
                  <c:v>0.36637124461730036</c:v>
                </c:pt>
              </c:numCache>
            </c:numRef>
          </c:val>
          <c:smooth val="0"/>
        </c:ser>
        <c:dLbls>
          <c:showLegendKey val="0"/>
          <c:showVal val="0"/>
          <c:showCatName val="0"/>
          <c:showSerName val="0"/>
          <c:showPercent val="0"/>
          <c:showBubbleSize val="0"/>
        </c:dLbls>
        <c:marker val="1"/>
        <c:smooth val="0"/>
        <c:axId val="33392128"/>
        <c:axId val="33390592"/>
      </c:lineChart>
      <c:catAx>
        <c:axId val="33379072"/>
        <c:scaling>
          <c:orientation val="minMax"/>
        </c:scaling>
        <c:delete val="0"/>
        <c:axPos val="b"/>
        <c:numFmt formatCode="General" sourceLinked="1"/>
        <c:majorTickMark val="out"/>
        <c:minorTickMark val="none"/>
        <c:tickLblPos val="nextTo"/>
        <c:txPr>
          <a:bodyPr rot="0" vert="horz"/>
          <a:lstStyle/>
          <a:p>
            <a:pPr>
              <a:defRPr/>
            </a:pPr>
            <a:endParaRPr lang="he-IL"/>
          </a:p>
        </c:txPr>
        <c:crossAx val="33380608"/>
        <c:crosses val="autoZero"/>
        <c:auto val="1"/>
        <c:lblAlgn val="ctr"/>
        <c:lblOffset val="100"/>
        <c:noMultiLvlLbl val="0"/>
      </c:catAx>
      <c:valAx>
        <c:axId val="33380608"/>
        <c:scaling>
          <c:orientation val="minMax"/>
          <c:max val="8.0000000000000019E-3"/>
          <c:min val="4.000000000000001E-3"/>
        </c:scaling>
        <c:delete val="0"/>
        <c:axPos val="l"/>
        <c:majorGridlines/>
        <c:numFmt formatCode="0.0%" sourceLinked="0"/>
        <c:majorTickMark val="out"/>
        <c:minorTickMark val="none"/>
        <c:tickLblPos val="nextTo"/>
        <c:crossAx val="33379072"/>
        <c:crosses val="autoZero"/>
        <c:crossBetween val="between"/>
      </c:valAx>
      <c:valAx>
        <c:axId val="33390592"/>
        <c:scaling>
          <c:orientation val="minMax"/>
          <c:max val="4.000000000000001E-3"/>
          <c:min val="2.0000000000000005E-3"/>
        </c:scaling>
        <c:delete val="0"/>
        <c:axPos val="r"/>
        <c:numFmt formatCode="0.0%" sourceLinked="0"/>
        <c:majorTickMark val="out"/>
        <c:minorTickMark val="none"/>
        <c:tickLblPos val="nextTo"/>
        <c:crossAx val="33392128"/>
        <c:crosses val="max"/>
        <c:crossBetween val="between"/>
      </c:valAx>
      <c:catAx>
        <c:axId val="33392128"/>
        <c:scaling>
          <c:orientation val="minMax"/>
        </c:scaling>
        <c:delete val="1"/>
        <c:axPos val="b"/>
        <c:numFmt formatCode="General" sourceLinked="1"/>
        <c:majorTickMark val="out"/>
        <c:minorTickMark val="none"/>
        <c:tickLblPos val="nextTo"/>
        <c:crossAx val="33390592"/>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900238095238094"/>
          <c:y val="0.19679223003583349"/>
          <c:w val="0.77604285714285715"/>
          <c:h val="0.58865399341786062"/>
        </c:manualLayout>
      </c:layout>
      <c:lineChart>
        <c:grouping val="standard"/>
        <c:varyColors val="0"/>
        <c:ser>
          <c:idx val="1"/>
          <c:order val="0"/>
          <c:tx>
            <c:strRef>
              <c:f>'איור 1'!$S$30</c:f>
              <c:strCache>
                <c:ptCount val="1"/>
                <c:pt idx="0">
                  <c:v>תחבורה יבשתית: כבישים</c:v>
                </c:pt>
              </c:strCache>
            </c:strRef>
          </c:tx>
          <c:spPr>
            <a:ln>
              <a:solidFill>
                <a:srgbClr val="F79646">
                  <a:lumMod val="75000"/>
                </a:srgbClr>
              </a:solidFill>
            </a:ln>
          </c:spPr>
          <c:marker>
            <c:symbol val="none"/>
          </c:marker>
          <c:cat>
            <c:numRef>
              <c:f>'איור 1'!$Q$31:$Q$43</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'איור 1'!$S$31:$S$43</c:f>
              <c:numCache>
                <c:formatCode>General</c:formatCode>
                <c:ptCount val="13"/>
                <c:pt idx="0">
                  <c:v>0.68949274718767684</c:v>
                </c:pt>
                <c:pt idx="1">
                  <c:v>0.61079281519626039</c:v>
                </c:pt>
                <c:pt idx="2">
                  <c:v>0.58479036599190737</c:v>
                </c:pt>
                <c:pt idx="3">
                  <c:v>0.65544132270103783</c:v>
                </c:pt>
                <c:pt idx="4">
                  <c:v>0.6984747018411529</c:v>
                </c:pt>
                <c:pt idx="5">
                  <c:v>0.71181901444013995</c:v>
                </c:pt>
                <c:pt idx="6">
                  <c:v>0.67339310915097528</c:v>
                </c:pt>
                <c:pt idx="7">
                  <c:v>0.64149832121489936</c:v>
                </c:pt>
                <c:pt idx="8">
                  <c:v>0.66868083587420535</c:v>
                </c:pt>
                <c:pt idx="9">
                  <c:v>0.67713325578385997</c:v>
                </c:pt>
                <c:pt idx="10">
                  <c:v>0.67347038687128269</c:v>
                </c:pt>
                <c:pt idx="11">
                  <c:v>0.6490281792468312</c:v>
                </c:pt>
                <c:pt idx="12">
                  <c:v>0.60903776998942072</c:v>
                </c:pt>
              </c:numCache>
            </c:numRef>
          </c:val>
          <c:smooth val="0"/>
        </c:ser>
        <c:ser>
          <c:idx val="0"/>
          <c:order val="1"/>
          <c:tx>
            <c:strRef>
              <c:f>'איור 1'!$T$30</c:f>
              <c:strCache>
                <c:ptCount val="1"/>
                <c:pt idx="0">
                  <c:v>תחבורה יבשתית: רכבות</c:v>
                </c:pt>
              </c:strCache>
            </c:strRef>
          </c:tx>
          <c:marker>
            <c:symbol val="none"/>
          </c:marker>
          <c:cat>
            <c:numRef>
              <c:f>'איור 1'!$Q$31:$Q$43</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'איור 1'!$T$31:$T$43</c:f>
              <c:numCache>
                <c:formatCode>General</c:formatCode>
                <c:ptCount val="13"/>
                <c:pt idx="0">
                  <c:v>0.27235810893111562</c:v>
                </c:pt>
                <c:pt idx="1">
                  <c:v>0.32510681880528297</c:v>
                </c:pt>
                <c:pt idx="2">
                  <c:v>0.35525280660415864</c:v>
                </c:pt>
                <c:pt idx="3">
                  <c:v>0.36217890216178056</c:v>
                </c:pt>
                <c:pt idx="4">
                  <c:v>0.32542180739669713</c:v>
                </c:pt>
                <c:pt idx="5">
                  <c:v>0.28858221638878589</c:v>
                </c:pt>
                <c:pt idx="6">
                  <c:v>0.26972217886557209</c:v>
                </c:pt>
                <c:pt idx="7">
                  <c:v>0.27622919098532817</c:v>
                </c:pt>
                <c:pt idx="8">
                  <c:v>0.32335534281288275</c:v>
                </c:pt>
                <c:pt idx="9">
                  <c:v>0.35056933622775244</c:v>
                </c:pt>
                <c:pt idx="10">
                  <c:v>0.36585596605597348</c:v>
                </c:pt>
                <c:pt idx="11">
                  <c:v>0.36782017920230747</c:v>
                </c:pt>
                <c:pt idx="12">
                  <c:v>0.36637124461730036</c:v>
                </c:pt>
              </c:numCache>
            </c:numRef>
          </c:val>
          <c:smooth val="0"/>
        </c:ser>
        <c:ser>
          <c:idx val="2"/>
          <c:order val="2"/>
          <c:tx>
            <c:strRef>
              <c:f>'איור 1'!$R$30</c:f>
              <c:strCache>
                <c:ptCount val="1"/>
                <c:pt idx="0">
                  <c:v>סך התחבורה היבשתית</c:v>
                </c:pt>
              </c:strCache>
            </c:strRef>
          </c:tx>
          <c:marker>
            <c:symbol val="none"/>
          </c:marker>
          <c:val>
            <c:numRef>
              <c:f>'איור 1'!$R$31:$R$43</c:f>
              <c:numCache>
                <c:formatCode>General</c:formatCode>
                <c:ptCount val="13"/>
                <c:pt idx="0">
                  <c:v>0.96185085611879251</c:v>
                </c:pt>
                <c:pt idx="1">
                  <c:v>0.93589963400154341</c:v>
                </c:pt>
                <c:pt idx="2">
                  <c:v>0.94004317259606618</c:v>
                </c:pt>
                <c:pt idx="3">
                  <c:v>1.0176202248628186</c:v>
                </c:pt>
                <c:pt idx="4">
                  <c:v>1.0238965092378502</c:v>
                </c:pt>
                <c:pt idx="5">
                  <c:v>1.0004012308289258</c:v>
                </c:pt>
                <c:pt idx="6">
                  <c:v>0.94311528801654732</c:v>
                </c:pt>
                <c:pt idx="7">
                  <c:v>0.91772751220022752</c:v>
                </c:pt>
                <c:pt idx="8">
                  <c:v>0.99203617868708815</c:v>
                </c:pt>
                <c:pt idx="9">
                  <c:v>1.0277025920116125</c:v>
                </c:pt>
                <c:pt idx="10">
                  <c:v>1.0393263529272561</c:v>
                </c:pt>
                <c:pt idx="11">
                  <c:v>1.0168483584491388</c:v>
                </c:pt>
                <c:pt idx="12">
                  <c:v>0.97540901460672103</c:v>
                </c:pt>
              </c:numCache>
            </c:numRef>
          </c:val>
          <c:smooth val="0"/>
        </c:ser>
        <c:dLbls>
          <c:showLegendKey val="0"/>
          <c:showVal val="0"/>
          <c:showCatName val="0"/>
          <c:showSerName val="0"/>
          <c:showPercent val="0"/>
          <c:showBubbleSize val="0"/>
        </c:dLbls>
        <c:marker val="1"/>
        <c:smooth val="0"/>
        <c:axId val="34871936"/>
        <c:axId val="34877824"/>
      </c:lineChart>
      <c:catAx>
        <c:axId val="34871936"/>
        <c:scaling>
          <c:orientation val="minMax"/>
        </c:scaling>
        <c:delete val="0"/>
        <c:axPos val="b"/>
        <c:numFmt formatCode="General" sourceLinked="1"/>
        <c:majorTickMark val="in"/>
        <c:minorTickMark val="none"/>
        <c:tickLblPos val="nextTo"/>
        <c:spPr>
          <a:ln>
            <a:solidFill>
              <a:sysClr val="windowText" lastClr="000000"/>
            </a:solidFill>
          </a:ln>
        </c:spPr>
        <c:txPr>
          <a:bodyPr rot="-3900000" vert="horz"/>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4877824"/>
        <c:crosses val="autoZero"/>
        <c:auto val="1"/>
        <c:lblAlgn val="ctr"/>
        <c:lblOffset val="100"/>
        <c:noMultiLvlLbl val="0"/>
      </c:catAx>
      <c:valAx>
        <c:axId val="34877824"/>
        <c:scaling>
          <c:orientation val="minMax"/>
        </c:scaling>
        <c:delete val="0"/>
        <c:axPos val="l"/>
        <c:majorGridlines/>
        <c:numFmt formatCode="#,##0.0" sourceLinked="0"/>
        <c:majorTickMark val="in"/>
        <c:minorTickMark val="none"/>
        <c:tickLblPos val="nextTo"/>
        <c:spPr>
          <a:ln>
            <a:solidFill>
              <a:sysClr val="windowText" lastClr="000000"/>
            </a:solidFill>
          </a:ln>
        </c:spPr>
        <c:txPr>
          <a:bodyPr/>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4871936"/>
        <c:crosses val="autoZero"/>
        <c:crossBetween val="between"/>
      </c:valAx>
      <c:spPr>
        <a:ln>
          <a:solidFill>
            <a:sysClr val="windowText" lastClr="000000"/>
          </a:solidFill>
        </a:ln>
      </c:spPr>
    </c:plotArea>
    <c:plotVisOnly val="1"/>
    <c:dispBlanksAs val="gap"/>
    <c:showDLblsOverMax val="0"/>
  </c:chart>
  <c:spPr>
    <a:no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8849206349208"/>
          <c:y val="0.18093055555555557"/>
          <c:w val="0.77711587301587293"/>
          <c:h val="0.44747752525252532"/>
        </c:manualLayout>
      </c:layout>
      <c:lineChart>
        <c:grouping val="standard"/>
        <c:varyColors val="0"/>
        <c:ser>
          <c:idx val="4"/>
          <c:order val="0"/>
          <c:tx>
            <c:strRef>
              <c:f>[1]yomemut_mafria!$F$2</c:f>
              <c:strCache>
                <c:ptCount val="1"/>
                <c:pt idx="0">
                  <c:v>מאזן נטו </c:v>
                </c:pt>
              </c:strCache>
            </c:strRef>
          </c:tx>
          <c:marker>
            <c:symbol val="none"/>
          </c:marker>
          <c:cat>
            <c:numRef>
              <c:f>[1]yomemut_mafria!$B$4:$B$15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[1]yomemut_mafria!$F$4:$F$15</c:f>
              <c:numCache>
                <c:formatCode>General</c:formatCode>
                <c:ptCount val="12"/>
                <c:pt idx="0">
                  <c:v>-17.146357711000004</c:v>
                </c:pt>
                <c:pt idx="1">
                  <c:v>-10.809097344999998</c:v>
                </c:pt>
                <c:pt idx="2">
                  <c:v>-7.7675795640000018</c:v>
                </c:pt>
                <c:pt idx="3">
                  <c:v>-11.30520104</c:v>
                </c:pt>
                <c:pt idx="4">
                  <c:v>-10.941804442999999</c:v>
                </c:pt>
                <c:pt idx="5">
                  <c:v>-10.733888982</c:v>
                </c:pt>
                <c:pt idx="6">
                  <c:v>-8.5529243430000008</c:v>
                </c:pt>
                <c:pt idx="7">
                  <c:v>-6.6609957709999961</c:v>
                </c:pt>
                <c:pt idx="8">
                  <c:v>-3.8418225479999961</c:v>
                </c:pt>
                <c:pt idx="9">
                  <c:v>-4.4272975570000028</c:v>
                </c:pt>
                <c:pt idx="10">
                  <c:v>-1.6572332030000041</c:v>
                </c:pt>
                <c:pt idx="11">
                  <c:v>-3.8518979160000058</c:v>
                </c:pt>
              </c:numCache>
            </c:numRef>
          </c:val>
          <c:smooth val="0"/>
        </c:ser>
        <c:dLbls>
          <c:showLegendKey val="0"/>
          <c:showVal val="0"/>
          <c:showCatName val="0"/>
          <c:showSerName val="0"/>
          <c:showPercent val="0"/>
          <c:showBubbleSize val="0"/>
        </c:dLbls>
        <c:marker val="1"/>
        <c:smooth val="0"/>
        <c:axId val="33921280"/>
        <c:axId val="33923072"/>
      </c:lineChart>
      <c:catAx>
        <c:axId val="33921280"/>
        <c:scaling>
          <c:orientation val="minMax"/>
        </c:scaling>
        <c:delete val="0"/>
        <c:axPos val="b"/>
        <c:numFmt formatCode="General" sourceLinked="1"/>
        <c:majorTickMark val="in"/>
        <c:minorTickMark val="none"/>
        <c:tickLblPos val="nextTo"/>
        <c:spPr>
          <a:ln>
            <a:solidFill>
              <a:srgbClr val="000000"/>
            </a:solidFill>
          </a:ln>
        </c:spPr>
        <c:txPr>
          <a:bodyPr rot="-3900000"/>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3923072"/>
        <c:crossesAt val="-17.5"/>
        <c:auto val="1"/>
        <c:lblAlgn val="ctr"/>
        <c:lblOffset val="100"/>
        <c:noMultiLvlLbl val="0"/>
      </c:catAx>
      <c:valAx>
        <c:axId val="33923072"/>
        <c:scaling>
          <c:orientation val="minMax"/>
          <c:min val="-17.5"/>
        </c:scaling>
        <c:delete val="0"/>
        <c:axPos val="l"/>
        <c:majorGridlines>
          <c:spPr>
            <a:ln>
              <a:solidFill>
                <a:schemeClr val="tx1"/>
              </a:solidFill>
              <a:prstDash val="solid"/>
            </a:ln>
          </c:spPr>
        </c:majorGridlines>
        <c:numFmt formatCode="0" sourceLinked="0"/>
        <c:majorTickMark val="in"/>
        <c:minorTickMark val="none"/>
        <c:tickLblPos val="nextTo"/>
        <c:spPr>
          <a:ln>
            <a:solidFill>
              <a:srgbClr val="000000"/>
            </a:solidFill>
          </a:ln>
        </c:spPr>
        <c:txPr>
          <a:bodyPr/>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3921280"/>
        <c:crosses val="autoZero"/>
        <c:crossBetween val="between"/>
      </c:valAx>
      <c:spPr>
        <a:solidFill>
          <a:schemeClr val="bg1"/>
        </a:solidFill>
        <a:ln>
          <a:solidFill>
            <a:schemeClr val="tx1"/>
          </a:solidFill>
        </a:ln>
      </c:spPr>
    </c:plotArea>
    <c:plotVisOnly val="1"/>
    <c:dispBlanksAs val="gap"/>
    <c:showDLblsOverMax val="0"/>
  </c:chart>
  <c:spPr>
    <a:no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75039682539683"/>
          <c:y val="0.21019989688788901"/>
          <c:w val="0.75577698412698413"/>
          <c:h val="0.5803550923322085"/>
        </c:manualLayout>
      </c:layout>
      <c:areaChart>
        <c:grouping val="stacked"/>
        <c:varyColors val="0"/>
        <c:ser>
          <c:idx val="2"/>
          <c:order val="0"/>
          <c:tx>
            <c:v>" "</c:v>
          </c:tx>
          <c:spPr>
            <a:noFill/>
          </c:spPr>
          <c:cat>
            <c:numRef>
              <c:f>[2]Data!$A$2:$A$13</c:f>
              <c:numCache>
                <c:formatCode>General</c:formatCode>
                <c:ptCount val="12"/>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numCache>
            </c:numRef>
          </c:cat>
          <c:val>
            <c:numRef>
              <c:f>[2]Data!$C$2:$C$13</c:f>
              <c:numCache>
                <c:formatCode>General</c:formatCode>
                <c:ptCount val="12"/>
                <c:pt idx="0">
                  <c:v>13.691697291100001</c:v>
                </c:pt>
                <c:pt idx="1">
                  <c:v>14.289355454900001</c:v>
                </c:pt>
                <c:pt idx="2">
                  <c:v>14.604857709600001</c:v>
                </c:pt>
                <c:pt idx="3">
                  <c:v>13.819352737099999</c:v>
                </c:pt>
                <c:pt idx="4">
                  <c:v>13.969196816</c:v>
                </c:pt>
                <c:pt idx="5">
                  <c:v>13.9931700063</c:v>
                </c:pt>
                <c:pt idx="6">
                  <c:v>13.799543065</c:v>
                </c:pt>
                <c:pt idx="7">
                  <c:v>14.344620992399999</c:v>
                </c:pt>
                <c:pt idx="8">
                  <c:v>15.343827579600001</c:v>
                </c:pt>
                <c:pt idx="9">
                  <c:v>14.3797452979</c:v>
                </c:pt>
                <c:pt idx="10">
                  <c:v>15.195178456100001</c:v>
                </c:pt>
                <c:pt idx="11">
                  <c:v>15.371240590799999</c:v>
                </c:pt>
              </c:numCache>
            </c:numRef>
          </c:val>
        </c:ser>
        <c:dLbls>
          <c:showLegendKey val="0"/>
          <c:showVal val="0"/>
          <c:showCatName val="0"/>
          <c:showSerName val="0"/>
          <c:showPercent val="0"/>
          <c:showBubbleSize val="0"/>
        </c:dLbls>
        <c:axId val="34611200"/>
        <c:axId val="34612736"/>
      </c:areaChart>
      <c:lineChart>
        <c:grouping val="standard"/>
        <c:varyColors val="0"/>
        <c:ser>
          <c:idx val="0"/>
          <c:order val="2"/>
          <c:tx>
            <c:v>בתוך ישוב מגורים</c:v>
          </c:tx>
          <c:spPr>
            <a:ln w="25400">
              <a:solidFill>
                <a:schemeClr val="accent6">
                  <a:lumMod val="75000"/>
                </a:schemeClr>
              </a:solidFill>
              <a:prstDash val="solid"/>
            </a:ln>
          </c:spPr>
          <c:marker>
            <c:symbol val="none"/>
          </c:marker>
          <c:cat>
            <c:numRef>
              <c:f>[2]Data!$A$2:$A$13</c:f>
              <c:numCache>
                <c:formatCode>General</c:formatCode>
                <c:ptCount val="12"/>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numCache>
            </c:numRef>
          </c:cat>
          <c:val>
            <c:numRef>
              <c:f>[2]Data!$B$2:$B$13</c:f>
              <c:numCache>
                <c:formatCode>General</c:formatCode>
                <c:ptCount val="12"/>
                <c:pt idx="0">
                  <c:v>13.946208901</c:v>
                </c:pt>
                <c:pt idx="1">
                  <c:v>14.568433983</c:v>
                </c:pt>
                <c:pt idx="2">
                  <c:v>14.889289289000001</c:v>
                </c:pt>
                <c:pt idx="3">
                  <c:v>14.073969419999999</c:v>
                </c:pt>
                <c:pt idx="4">
                  <c:v>14.242836726</c:v>
                </c:pt>
                <c:pt idx="5">
                  <c:v>14.251259313</c:v>
                </c:pt>
                <c:pt idx="6">
                  <c:v>14.043022578</c:v>
                </c:pt>
                <c:pt idx="7">
                  <c:v>14.627630499</c:v>
                </c:pt>
                <c:pt idx="8">
                  <c:v>15.660896292</c:v>
                </c:pt>
                <c:pt idx="9">
                  <c:v>14.663174391</c:v>
                </c:pt>
                <c:pt idx="10">
                  <c:v>15.497895609</c:v>
                </c:pt>
                <c:pt idx="11">
                  <c:v>15.704967407</c:v>
                </c:pt>
              </c:numCache>
            </c:numRef>
          </c:val>
          <c:smooth val="0"/>
        </c:ser>
        <c:dLbls>
          <c:showLegendKey val="0"/>
          <c:showVal val="0"/>
          <c:showCatName val="0"/>
          <c:showSerName val="0"/>
          <c:showPercent val="0"/>
          <c:showBubbleSize val="0"/>
        </c:dLbls>
        <c:marker val="1"/>
        <c:smooth val="0"/>
        <c:axId val="34611200"/>
        <c:axId val="34612736"/>
      </c:lineChart>
      <c:lineChart>
        <c:grouping val="standard"/>
        <c:varyColors val="0"/>
        <c:ser>
          <c:idx val="1"/>
          <c:order val="1"/>
          <c:tx>
            <c:v>מחוץ לישוב מגורים</c:v>
          </c:tx>
          <c:spPr>
            <a:ln>
              <a:solidFill>
                <a:schemeClr val="accent1"/>
              </a:solidFill>
            </a:ln>
          </c:spPr>
          <c:marker>
            <c:symbol val="none"/>
          </c:marker>
          <c:cat>
            <c:numRef>
              <c:f>[2]Data!$A$2:$A$13</c:f>
              <c:numCache>
                <c:formatCode>General</c:formatCode>
                <c:ptCount val="12"/>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numCache>
            </c:numRef>
          </c:cat>
          <c:val>
            <c:numRef>
              <c:f>[2]Data!$E$2:$E$13</c:f>
              <c:numCache>
                <c:formatCode>General</c:formatCode>
                <c:ptCount val="12"/>
                <c:pt idx="0">
                  <c:v>30.218770519</c:v>
                </c:pt>
                <c:pt idx="1">
                  <c:v>31.144757548000001</c:v>
                </c:pt>
                <c:pt idx="2">
                  <c:v>32.144598776999999</c:v>
                </c:pt>
                <c:pt idx="3">
                  <c:v>33.254388290000001</c:v>
                </c:pt>
                <c:pt idx="4">
                  <c:v>31.463842200999999</c:v>
                </c:pt>
                <c:pt idx="5">
                  <c:v>32.427448239</c:v>
                </c:pt>
                <c:pt idx="6">
                  <c:v>32.587366238999998</c:v>
                </c:pt>
                <c:pt idx="7">
                  <c:v>33.789674312999999</c:v>
                </c:pt>
                <c:pt idx="8">
                  <c:v>34.235111472</c:v>
                </c:pt>
                <c:pt idx="9">
                  <c:v>35.692997302999999</c:v>
                </c:pt>
                <c:pt idx="10">
                  <c:v>37.437993327000001</c:v>
                </c:pt>
                <c:pt idx="11">
                  <c:v>38.449826801</c:v>
                </c:pt>
              </c:numCache>
            </c:numRef>
          </c:val>
          <c:smooth val="0"/>
        </c:ser>
        <c:dLbls>
          <c:showLegendKey val="0"/>
          <c:showVal val="0"/>
          <c:showCatName val="0"/>
          <c:showSerName val="0"/>
          <c:showPercent val="0"/>
          <c:showBubbleSize val="0"/>
        </c:dLbls>
        <c:marker val="1"/>
        <c:smooth val="0"/>
        <c:axId val="34628352"/>
        <c:axId val="34614272"/>
      </c:lineChart>
      <c:dateAx>
        <c:axId val="34611200"/>
        <c:scaling>
          <c:orientation val="minMax"/>
        </c:scaling>
        <c:delete val="0"/>
        <c:axPos val="b"/>
        <c:majorGridlines>
          <c:spPr>
            <a:ln>
              <a:noFill/>
              <a:prstDash val="dash"/>
            </a:ln>
          </c:spPr>
        </c:majorGridlines>
        <c:numFmt formatCode="yyyy" sourceLinked="0"/>
        <c:majorTickMark val="in"/>
        <c:minorTickMark val="none"/>
        <c:tickLblPos val="nextTo"/>
        <c:spPr>
          <a:ln w="3175">
            <a:solidFill>
              <a:srgbClr val="000000"/>
            </a:solidFill>
            <a:prstDash val="solid"/>
          </a:ln>
        </c:spPr>
        <c:txPr>
          <a:bodyPr rot="-3900000" vert="horz"/>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4612736"/>
        <c:crosses val="autoZero"/>
        <c:auto val="0"/>
        <c:lblOffset val="100"/>
        <c:baseTimeUnit val="years"/>
        <c:majorUnit val="1"/>
        <c:majorTimeUnit val="years"/>
      </c:dateAx>
      <c:valAx>
        <c:axId val="34612736"/>
        <c:scaling>
          <c:orientation val="minMax"/>
          <c:max val="20"/>
          <c:min val="12"/>
        </c:scaling>
        <c:delete val="0"/>
        <c:axPos val="l"/>
        <c:majorGridlines>
          <c:spPr>
            <a:ln w="3175">
              <a:solidFill>
                <a:schemeClr val="tx1"/>
              </a:solidFill>
              <a:prstDash val="solid"/>
            </a:ln>
          </c:spPr>
        </c:majorGridlines>
        <c:numFmt formatCode="0" sourceLinked="0"/>
        <c:majorTickMark val="none"/>
        <c:minorTickMark val="none"/>
        <c:tickLblPos val="nextTo"/>
        <c:spPr>
          <a:ln w="19050">
            <a:solidFill>
              <a:schemeClr val="accent6">
                <a:lumMod val="75000"/>
              </a:schemeClr>
            </a:solidFill>
            <a:prstDash val="solid"/>
          </a:ln>
        </c:spPr>
        <c:txPr>
          <a:bodyPr rot="0" vert="horz"/>
          <a:lstStyle/>
          <a:p>
            <a:pPr algn="ctr">
              <a:defRPr lang="he-IL" sz="1000" b="0" i="0" u="none" strike="noStrike" kern="1200" baseline="0">
                <a:solidFill>
                  <a:schemeClr val="accent6">
                    <a:lumMod val="75000"/>
                  </a:schemeClr>
                </a:solidFill>
                <a:latin typeface="David" panose="020E0502060401010101" pitchFamily="34" charset="-79"/>
                <a:ea typeface="+mn-ea"/>
                <a:cs typeface="David" panose="020E0502060401010101" pitchFamily="34" charset="-79"/>
              </a:defRPr>
            </a:pPr>
            <a:endParaRPr lang="he-IL"/>
          </a:p>
        </c:txPr>
        <c:crossAx val="34611200"/>
        <c:crosses val="autoZero"/>
        <c:crossBetween val="between"/>
      </c:valAx>
      <c:valAx>
        <c:axId val="34614272"/>
        <c:scaling>
          <c:orientation val="minMax"/>
          <c:max val="40"/>
          <c:min val="24"/>
        </c:scaling>
        <c:delete val="0"/>
        <c:axPos val="r"/>
        <c:numFmt formatCode="0" sourceLinked="0"/>
        <c:majorTickMark val="in"/>
        <c:minorTickMark val="none"/>
        <c:tickLblPos val="nextTo"/>
        <c:spPr>
          <a:ln w="19050">
            <a:solidFill>
              <a:schemeClr val="tx2"/>
            </a:solidFill>
          </a:ln>
        </c:spPr>
        <c:txPr>
          <a:bodyPr/>
          <a:lstStyle/>
          <a:p>
            <a:pPr algn="ctr">
              <a:defRPr lang="he-IL" sz="1000" b="0" i="0" u="none" strike="noStrike" kern="1200" baseline="0">
                <a:solidFill>
                  <a:schemeClr val="accent1"/>
                </a:solidFill>
                <a:latin typeface="David" panose="020E0502060401010101" pitchFamily="34" charset="-79"/>
                <a:ea typeface="+mn-ea"/>
                <a:cs typeface="David" panose="020E0502060401010101" pitchFamily="34" charset="-79"/>
              </a:defRPr>
            </a:pPr>
            <a:endParaRPr lang="he-IL"/>
          </a:p>
        </c:txPr>
        <c:crossAx val="34628352"/>
        <c:crosses val="max"/>
        <c:crossBetween val="between"/>
        <c:majorUnit val="2"/>
      </c:valAx>
      <c:catAx>
        <c:axId val="34628352"/>
        <c:scaling>
          <c:orientation val="minMax"/>
        </c:scaling>
        <c:delete val="1"/>
        <c:axPos val="b"/>
        <c:numFmt formatCode="General" sourceLinked="1"/>
        <c:majorTickMark val="out"/>
        <c:minorTickMark val="none"/>
        <c:tickLblPos val="nextTo"/>
        <c:crossAx val="34614272"/>
        <c:crosses val="autoZero"/>
        <c:auto val="1"/>
        <c:lblAlgn val="ctr"/>
        <c:lblOffset val="100"/>
        <c:noMultiLvlLbl val="1"/>
      </c:catAx>
      <c:spPr>
        <a:solidFill>
          <a:schemeClr val="bg1"/>
        </a:solidFill>
        <a:ln>
          <a:solidFill>
            <a:schemeClr val="tx1">
              <a:tint val="75000"/>
              <a:shade val="95000"/>
              <a:satMod val="105000"/>
            </a:schemeClr>
          </a:solidFill>
        </a:ln>
      </c:spPr>
    </c:plotArea>
    <c:plotVisOnly val="1"/>
    <c:dispBlanksAs val="gap"/>
    <c:showDLblsOverMax val="0"/>
  </c:chart>
  <c:spPr>
    <a:noFill/>
    <a:ln w="9525">
      <a:solidFill>
        <a:schemeClr val="tx1"/>
      </a:solidFill>
      <a:prstDash val="solid"/>
    </a:ln>
  </c:spPr>
  <c:txPr>
    <a:bodyPr/>
    <a:lstStyle/>
    <a:p>
      <a:pPr>
        <a:defRPr sz="14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984054246826974E-2"/>
          <c:y val="2.7905720411657231E-2"/>
          <c:w val="0.43835285841304583"/>
          <c:h val="0.95786201709164542"/>
        </c:manualLayout>
      </c:layout>
      <c:barChart>
        <c:barDir val="bar"/>
        <c:grouping val="clustered"/>
        <c:varyColors val="0"/>
        <c:ser>
          <c:idx val="0"/>
          <c:order val="0"/>
          <c:tx>
            <c:strRef>
              <c:f>'איור-4'!$L$9:$L$96</c:f>
              <c:strCache>
                <c:ptCount val="1"/>
                <c:pt idx="0">
                  <c:v>פלרמו, איטליה נפולי, איטליה רומא, איטליה מחוז תל אביב ירושלים (העיר) אואולו, פינלנד בוקרשט, רומניה קושיצה, סלובקיה ורונה, איטליה ניקוסיה, קפריסין ולטה, מלטה בודפשט, הונגריה אנקרה, טורקיה ברטיסלבה, סלובקיה דיארבקיר, טורקיה איסטנבול, טורקיה מישקולץ, הונגריה</c:v>
                </c:pt>
              </c:strCache>
            </c:strRef>
          </c:tx>
          <c:spPr>
            <a:solidFill>
              <a:schemeClr val="bg1">
                <a:lumMod val="65000"/>
              </a:schemeClr>
            </a:solidFill>
          </c:spPr>
          <c:invertIfNegative val="0"/>
          <c:dPt>
            <c:idx val="2"/>
            <c:invertIfNegative val="0"/>
            <c:bubble3D val="0"/>
          </c:dPt>
          <c:dPt>
            <c:idx val="3"/>
            <c:invertIfNegative val="0"/>
            <c:bubble3D val="0"/>
            <c:spPr>
              <a:solidFill>
                <a:schemeClr val="accent1"/>
              </a:solidFill>
            </c:spPr>
          </c:dPt>
          <c:dPt>
            <c:idx val="4"/>
            <c:invertIfNegative val="0"/>
            <c:bubble3D val="0"/>
            <c:spPr>
              <a:solidFill>
                <a:schemeClr val="accent1"/>
              </a:solidFill>
            </c:spPr>
          </c:dPt>
          <c:dPt>
            <c:idx val="23"/>
            <c:invertIfNegative val="0"/>
            <c:bubble3D val="0"/>
          </c:dPt>
          <c:dPt>
            <c:idx val="24"/>
            <c:invertIfNegative val="0"/>
            <c:bubble3D val="0"/>
            <c:spPr>
              <a:solidFill>
                <a:schemeClr val="accent1"/>
              </a:solidFill>
            </c:spPr>
          </c:dPt>
          <c:dPt>
            <c:idx val="28"/>
            <c:invertIfNegative val="0"/>
            <c:bubble3D val="0"/>
          </c:dPt>
          <c:dPt>
            <c:idx val="29"/>
            <c:invertIfNegative val="0"/>
            <c:bubble3D val="0"/>
            <c:spPr>
              <a:solidFill>
                <a:schemeClr val="accent1"/>
              </a:solidFill>
            </c:spPr>
          </c:dPt>
          <c:dPt>
            <c:idx val="30"/>
            <c:invertIfNegative val="0"/>
            <c:bubble3D val="0"/>
            <c:spPr>
              <a:solidFill>
                <a:schemeClr val="accent1"/>
              </a:solidFill>
            </c:spPr>
          </c:dPt>
          <c:cat>
            <c:strRef>
              <c:f>'איור-4'!$L$9:$L$96</c:f>
              <c:strCache>
                <c:ptCount val="88"/>
                <c:pt idx="0">
                  <c:v>פלרמו, איטליה</c:v>
                </c:pt>
                <c:pt idx="1">
                  <c:v>נפולי, איטליה</c:v>
                </c:pt>
                <c:pt idx="2">
                  <c:v>רומא, איטליה</c:v>
                </c:pt>
                <c:pt idx="3">
                  <c:v>מחוז תל אביב</c:v>
                </c:pt>
                <c:pt idx="4">
                  <c:v>ירושלים (העיר)</c:v>
                </c:pt>
                <c:pt idx="5">
                  <c:v>אואולו, פינלנד</c:v>
                </c:pt>
                <c:pt idx="6">
                  <c:v>בוקרשט, רומניה</c:v>
                </c:pt>
                <c:pt idx="7">
                  <c:v>קושיצה, סלובקיה</c:v>
                </c:pt>
                <c:pt idx="8">
                  <c:v>ורונה, איטליה</c:v>
                </c:pt>
                <c:pt idx="9">
                  <c:v>ניקוסיה, קפריסין</c:v>
                </c:pt>
                <c:pt idx="10">
                  <c:v>ולטה, מלטה</c:v>
                </c:pt>
                <c:pt idx="11">
                  <c:v>בודפשט, הונגריה</c:v>
                </c:pt>
                <c:pt idx="12">
                  <c:v>אנקרה, טורקיה</c:v>
                </c:pt>
                <c:pt idx="13">
                  <c:v>ברטיסלבה, סלובקיה</c:v>
                </c:pt>
                <c:pt idx="14">
                  <c:v>דיארבקיר, טורקיה</c:v>
                </c:pt>
                <c:pt idx="15">
                  <c:v>איסטנבול, טורקיה</c:v>
                </c:pt>
                <c:pt idx="16">
                  <c:v>מישקולץ, הונגריה</c:v>
                </c:pt>
                <c:pt idx="17">
                  <c:v>אנטליה, טורקיה</c:v>
                </c:pt>
                <c:pt idx="18">
                  <c:v>ליסבון, פורטוגל</c:v>
                </c:pt>
                <c:pt idx="19">
                  <c:v>רייקיאוויק, איסלנד</c:v>
                </c:pt>
                <c:pt idx="20">
                  <c:v>ליסבון, פורטוגל (אזור)</c:v>
                </c:pt>
                <c:pt idx="21">
                  <c:v>לייז', בלגיה</c:v>
                </c:pt>
                <c:pt idx="22">
                  <c:v>מרסיי, צרפת</c:v>
                </c:pt>
                <c:pt idx="23">
                  <c:v>וילנא,ליטא</c:v>
                </c:pt>
                <c:pt idx="24">
                  <c:v>מחוז תל אביב מורחב</c:v>
                </c:pt>
                <c:pt idx="25">
                  <c:v>הירקליון, יוון</c:v>
                </c:pt>
                <c:pt idx="26">
                  <c:v>בראגה, פורטוגל</c:v>
                </c:pt>
                <c:pt idx="27">
                  <c:v>טורינו, איטליה</c:v>
                </c:pt>
                <c:pt idx="28">
                  <c:v>אנטוורפן, בלגיה</c:v>
                </c:pt>
                <c:pt idx="29">
                  <c:v>תל אביב (העיר)</c:v>
                </c:pt>
                <c:pt idx="30">
                  <c:v>נפת חיפה</c:v>
                </c:pt>
                <c:pt idx="31">
                  <c:v>בריסל, בלגיה</c:v>
                </c:pt>
                <c:pt idx="32">
                  <c:v>סופיה, בולגריה</c:v>
                </c:pt>
                <c:pt idx="33">
                  <c:v>אתונה, יוון (אזור)</c:v>
                </c:pt>
                <c:pt idx="34">
                  <c:v>אתונה, יוון</c:v>
                </c:pt>
                <c:pt idx="35">
                  <c:v>פריז, צרפת (אזור)</c:v>
                </c:pt>
                <c:pt idx="36">
                  <c:v>מדריד, ספרד</c:v>
                </c:pt>
                <c:pt idx="37">
                  <c:v>ברצלונה, ספרד</c:v>
                </c:pt>
                <c:pt idx="38">
                  <c:v>בולוניה, איטליה</c:v>
                </c:pt>
                <c:pt idx="39">
                  <c:v>פיאטרה ניאמץ, רומניה</c:v>
                </c:pt>
                <c:pt idx="40">
                  <c:v>זגרב, קרואטיה</c:v>
                </c:pt>
                <c:pt idx="41">
                  <c:v>אוביידו, ספרד</c:v>
                </c:pt>
                <c:pt idx="42">
                  <c:v>טאלין, אסטוניה</c:v>
                </c:pt>
                <c:pt idx="43">
                  <c:v>ז'נבה, שווייץ</c:v>
                </c:pt>
                <c:pt idx="44">
                  <c:v>מלגה, ספרד</c:v>
                </c:pt>
                <c:pt idx="45">
                  <c:v>קרקוב פולין</c:v>
                </c:pt>
                <c:pt idx="46">
                  <c:v>דבלין, אירלנד</c:v>
                </c:pt>
                <c:pt idx="47">
                  <c:v>פריז, צרפת</c:v>
                </c:pt>
                <c:pt idx="48">
                  <c:v>מאלמו, שוודיה</c:v>
                </c:pt>
                <c:pt idx="49">
                  <c:v>ריגה, לטביה</c:v>
                </c:pt>
                <c:pt idx="50">
                  <c:v>אסן, גרמניה</c:v>
                </c:pt>
                <c:pt idx="51">
                  <c:v>קלוז'-נפוקה, רומניה</c:v>
                </c:pt>
                <c:pt idx="52">
                  <c:v>גראץ, אוסטריה</c:v>
                </c:pt>
                <c:pt idx="53">
                  <c:v>שטוקהולם, שוודיה</c:v>
                </c:pt>
                <c:pt idx="54">
                  <c:v>ורשה, פולין</c:v>
                </c:pt>
                <c:pt idx="55">
                  <c:v>בלפסט, אירלנד</c:v>
                </c:pt>
                <c:pt idx="56">
                  <c:v>קופנהגן, דנמרק</c:v>
                </c:pt>
                <c:pt idx="57">
                  <c:v>לובליאנה, סלובניה</c:v>
                </c:pt>
                <c:pt idx="58">
                  <c:v>גדנסק, פולין</c:v>
                </c:pt>
                <c:pt idx="59">
                  <c:v>אלבורג, דנמרק</c:v>
                </c:pt>
                <c:pt idx="60">
                  <c:v>קרדיף, בריטניה</c:v>
                </c:pt>
                <c:pt idx="61">
                  <c:v>חרונינגן, הולנד</c:v>
                </c:pt>
                <c:pt idx="62">
                  <c:v>ליל, צרפת</c:v>
                </c:pt>
                <c:pt idx="63">
                  <c:v>גלזגו, בריטניה</c:v>
                </c:pt>
                <c:pt idx="64">
                  <c:v>מנצ'סטר, בריטניה (אזור)</c:v>
                </c:pt>
                <c:pt idx="65">
                  <c:v>בורדו, צרפת</c:v>
                </c:pt>
                <c:pt idx="66">
                  <c:v>לוקסמבורג</c:v>
                </c:pt>
                <c:pt idx="67">
                  <c:v>אמסטרדם, הולנד</c:v>
                </c:pt>
                <c:pt idx="68">
                  <c:v>טיינסייד, בריטניה</c:v>
                </c:pt>
                <c:pt idx="69">
                  <c:v>ביאליסטוק, פולין</c:v>
                </c:pt>
                <c:pt idx="70">
                  <c:v>פראג, צ'כיה</c:v>
                </c:pt>
                <c:pt idx="71">
                  <c:v>ברלין, גרמניה</c:v>
                </c:pt>
                <c:pt idx="72">
                  <c:v>אוסלו, נורווגיה</c:v>
                </c:pt>
                <c:pt idx="73">
                  <c:v>אוסטרבה, צ'כיה</c:v>
                </c:pt>
                <c:pt idx="74">
                  <c:v>רן, צרפת</c:v>
                </c:pt>
                <c:pt idx="75">
                  <c:v>שטרסבורג, צרפת</c:v>
                </c:pt>
                <c:pt idx="76">
                  <c:v>לייפציג, גרמניה</c:v>
                </c:pt>
                <c:pt idx="77">
                  <c:v>בורגס, בולגריה</c:v>
                </c:pt>
                <c:pt idx="78">
                  <c:v>מנצ'סטר, בריטניה</c:v>
                </c:pt>
                <c:pt idx="79">
                  <c:v>לונדון, בריטניה</c:v>
                </c:pt>
                <c:pt idx="80">
                  <c:v>מינכן, גרמניה</c:v>
                </c:pt>
                <c:pt idx="81">
                  <c:v>דורטמונד, גרמניה</c:v>
                </c:pt>
                <c:pt idx="82">
                  <c:v>המבורג, גרמניה</c:v>
                </c:pt>
                <c:pt idx="83">
                  <c:v>הלסינקי, פינלנד</c:v>
                </c:pt>
                <c:pt idx="84">
                  <c:v>רוטרדם, הולנד</c:v>
                </c:pt>
                <c:pt idx="85">
                  <c:v>רוסטוק, גרמניה</c:v>
                </c:pt>
                <c:pt idx="86">
                  <c:v>וינה, אוסטריה</c:v>
                </c:pt>
                <c:pt idx="87">
                  <c:v>ציריך, שווייץ</c:v>
                </c:pt>
              </c:strCache>
            </c:strRef>
          </c:cat>
          <c:val>
            <c:numRef>
              <c:f>'איור-4'!$M$9:$M$96</c:f>
              <c:numCache>
                <c:formatCode>General</c:formatCode>
                <c:ptCount val="88"/>
                <c:pt idx="0">
                  <c:v>1.7542403248924987</c:v>
                </c:pt>
                <c:pt idx="1">
                  <c:v>1.9757653061224489</c:v>
                </c:pt>
                <c:pt idx="2">
                  <c:v>2.0842105263157893</c:v>
                </c:pt>
                <c:pt idx="3">
                  <c:v>2.3517118826510353</c:v>
                </c:pt>
                <c:pt idx="4">
                  <c:v>2.4585063218809169</c:v>
                </c:pt>
                <c:pt idx="5">
                  <c:v>2.4644648829431439</c:v>
                </c:pt>
                <c:pt idx="6">
                  <c:v>2.5218671152228764</c:v>
                </c:pt>
                <c:pt idx="7">
                  <c:v>2.528927203065134</c:v>
                </c:pt>
                <c:pt idx="8">
                  <c:v>2.5781609195402302</c:v>
                </c:pt>
                <c:pt idx="9">
                  <c:v>2.5868421052631581</c:v>
                </c:pt>
                <c:pt idx="10">
                  <c:v>2.6002816901408448</c:v>
                </c:pt>
                <c:pt idx="11">
                  <c:v>2.602150537634409</c:v>
                </c:pt>
                <c:pt idx="12">
                  <c:v>2.6029139685476412</c:v>
                </c:pt>
                <c:pt idx="13">
                  <c:v>2.6039904862579277</c:v>
                </c:pt>
                <c:pt idx="14">
                  <c:v>2.6072368421052632</c:v>
                </c:pt>
                <c:pt idx="15">
                  <c:v>2.6091698317959846</c:v>
                </c:pt>
                <c:pt idx="16">
                  <c:v>2.6313492063492063</c:v>
                </c:pt>
                <c:pt idx="17">
                  <c:v>2.64328165374677</c:v>
                </c:pt>
                <c:pt idx="18">
                  <c:v>2.647705314009662</c:v>
                </c:pt>
                <c:pt idx="19">
                  <c:v>2.6795238095238094</c:v>
                </c:pt>
                <c:pt idx="20">
                  <c:v>2.7129594543387645</c:v>
                </c:pt>
                <c:pt idx="21">
                  <c:v>2.715217391304348</c:v>
                </c:pt>
                <c:pt idx="22">
                  <c:v>2.7411941580756016</c:v>
                </c:pt>
                <c:pt idx="23">
                  <c:v>2.751356238698011</c:v>
                </c:pt>
                <c:pt idx="24">
                  <c:v>2.7561399129964901</c:v>
                </c:pt>
                <c:pt idx="25">
                  <c:v>2.7830459770114944</c:v>
                </c:pt>
                <c:pt idx="26">
                  <c:v>2.7890211640211637</c:v>
                </c:pt>
                <c:pt idx="27">
                  <c:v>2.7926994906621392</c:v>
                </c:pt>
                <c:pt idx="28">
                  <c:v>2.807291666666667</c:v>
                </c:pt>
                <c:pt idx="29">
                  <c:v>2.811384609713059</c:v>
                </c:pt>
                <c:pt idx="30">
                  <c:v>2.841153386697818</c:v>
                </c:pt>
                <c:pt idx="31">
                  <c:v>2.8570548712206048</c:v>
                </c:pt>
                <c:pt idx="32">
                  <c:v>2.8628762541806019</c:v>
                </c:pt>
                <c:pt idx="33">
                  <c:v>2.8631578947368421</c:v>
                </c:pt>
                <c:pt idx="34">
                  <c:v>2.8657594086021505</c:v>
                </c:pt>
                <c:pt idx="35">
                  <c:v>2.8826530612244898</c:v>
                </c:pt>
                <c:pt idx="36">
                  <c:v>2.8850786760716223</c:v>
                </c:pt>
                <c:pt idx="37">
                  <c:v>2.8865979381443303</c:v>
                </c:pt>
                <c:pt idx="38">
                  <c:v>2.9096864501679729</c:v>
                </c:pt>
                <c:pt idx="39">
                  <c:v>2.9156407144095713</c:v>
                </c:pt>
                <c:pt idx="40">
                  <c:v>2.93335696561503</c:v>
                </c:pt>
                <c:pt idx="41">
                  <c:v>2.938019052271617</c:v>
                </c:pt>
                <c:pt idx="42">
                  <c:v>2.9583105147864184</c:v>
                </c:pt>
                <c:pt idx="43">
                  <c:v>2.9780153508771932</c:v>
                </c:pt>
                <c:pt idx="44">
                  <c:v>2.979249473930325</c:v>
                </c:pt>
                <c:pt idx="45">
                  <c:v>2.9927330733782345</c:v>
                </c:pt>
                <c:pt idx="46">
                  <c:v>3.0103092783505154</c:v>
                </c:pt>
                <c:pt idx="47">
                  <c:v>3.010410224695939</c:v>
                </c:pt>
                <c:pt idx="48">
                  <c:v>3.0160158460667796</c:v>
                </c:pt>
                <c:pt idx="49">
                  <c:v>3.018298653610771</c:v>
                </c:pt>
                <c:pt idx="50">
                  <c:v>3.0378602833414754</c:v>
                </c:pt>
                <c:pt idx="51">
                  <c:v>3.0483647450110865</c:v>
                </c:pt>
                <c:pt idx="52">
                  <c:v>3.0571744161582162</c:v>
                </c:pt>
                <c:pt idx="53">
                  <c:v>3.0609152752009896</c:v>
                </c:pt>
                <c:pt idx="54">
                  <c:v>3.0913023147065699</c:v>
                </c:pt>
                <c:pt idx="55">
                  <c:v>3.0913978494623655</c:v>
                </c:pt>
                <c:pt idx="56">
                  <c:v>3.0931056701030926</c:v>
                </c:pt>
                <c:pt idx="57">
                  <c:v>3.1378607809847199</c:v>
                </c:pt>
                <c:pt idx="58">
                  <c:v>3.1428571428571428</c:v>
                </c:pt>
                <c:pt idx="59">
                  <c:v>3.1434443656980866</c:v>
                </c:pt>
                <c:pt idx="60">
                  <c:v>3.1434782608695651</c:v>
                </c:pt>
                <c:pt idx="61">
                  <c:v>3.1444444444444448</c:v>
                </c:pt>
                <c:pt idx="62">
                  <c:v>3.1742749731471536</c:v>
                </c:pt>
                <c:pt idx="63">
                  <c:v>3.1755319148936172</c:v>
                </c:pt>
                <c:pt idx="64">
                  <c:v>3.1801767676767678</c:v>
                </c:pt>
                <c:pt idx="65">
                  <c:v>3.1949821165579637</c:v>
                </c:pt>
                <c:pt idx="66">
                  <c:v>3.1950354609929077</c:v>
                </c:pt>
                <c:pt idx="67">
                  <c:v>3.198046663049376</c:v>
                </c:pt>
                <c:pt idx="68">
                  <c:v>3.1982169027845631</c:v>
                </c:pt>
                <c:pt idx="69">
                  <c:v>3.2056050626372206</c:v>
                </c:pt>
                <c:pt idx="70">
                  <c:v>3.2181593642611683</c:v>
                </c:pt>
                <c:pt idx="71">
                  <c:v>3.2388497015735211</c:v>
                </c:pt>
                <c:pt idx="72">
                  <c:v>3.2433003504432074</c:v>
                </c:pt>
                <c:pt idx="73">
                  <c:v>3.2459985666507407</c:v>
                </c:pt>
                <c:pt idx="74">
                  <c:v>3.254188144329897</c:v>
                </c:pt>
                <c:pt idx="75">
                  <c:v>3.2841682127396412</c:v>
                </c:pt>
                <c:pt idx="76">
                  <c:v>3.28494623655914</c:v>
                </c:pt>
                <c:pt idx="77">
                  <c:v>3.3005973545726066</c:v>
                </c:pt>
                <c:pt idx="78">
                  <c:v>3.301075268817204</c:v>
                </c:pt>
                <c:pt idx="79">
                  <c:v>3.3109965635738829</c:v>
                </c:pt>
                <c:pt idx="80">
                  <c:v>3.3520408163265305</c:v>
                </c:pt>
                <c:pt idx="81">
                  <c:v>3.3530084648821781</c:v>
                </c:pt>
                <c:pt idx="82">
                  <c:v>3.3905046120455777</c:v>
                </c:pt>
                <c:pt idx="83">
                  <c:v>3.4081632653061225</c:v>
                </c:pt>
                <c:pt idx="84">
                  <c:v>3.4498880179171332</c:v>
                </c:pt>
                <c:pt idx="85">
                  <c:v>3.487606931344593</c:v>
                </c:pt>
                <c:pt idx="86">
                  <c:v>3.5781797567511857</c:v>
                </c:pt>
                <c:pt idx="87">
                  <c:v>3.76</c:v>
                </c:pt>
              </c:numCache>
            </c:numRef>
          </c:val>
        </c:ser>
        <c:dLbls>
          <c:showLegendKey val="0"/>
          <c:showVal val="0"/>
          <c:showCatName val="0"/>
          <c:showSerName val="0"/>
          <c:showPercent val="0"/>
          <c:showBubbleSize val="0"/>
        </c:dLbls>
        <c:gapWidth val="150"/>
        <c:axId val="34052352"/>
        <c:axId val="34054144"/>
      </c:barChart>
      <c:catAx>
        <c:axId val="34052352"/>
        <c:scaling>
          <c:orientation val="minMax"/>
        </c:scaling>
        <c:delete val="0"/>
        <c:axPos val="r"/>
        <c:majorTickMark val="in"/>
        <c:minorTickMark val="none"/>
        <c:tickLblPos val="nextTo"/>
        <c:spPr>
          <a:ln>
            <a:solidFill>
              <a:sysClr val="windowText" lastClr="000000"/>
            </a:solidFill>
          </a:ln>
        </c:spPr>
        <c:txPr>
          <a:bodyPr/>
          <a:lstStyle/>
          <a:p>
            <a:pPr>
              <a:defRPr sz="1350">
                <a:cs typeface="David" pitchFamily="2" charset="-79"/>
              </a:defRPr>
            </a:pPr>
            <a:endParaRPr lang="he-IL"/>
          </a:p>
        </c:txPr>
        <c:crossAx val="34054144"/>
        <c:crosses val="autoZero"/>
        <c:auto val="1"/>
        <c:lblAlgn val="ctr"/>
        <c:lblOffset val="100"/>
        <c:noMultiLvlLbl val="0"/>
      </c:catAx>
      <c:valAx>
        <c:axId val="34054144"/>
        <c:scaling>
          <c:orientation val="maxMin"/>
        </c:scaling>
        <c:delete val="0"/>
        <c:axPos val="b"/>
        <c:majorGridlines/>
        <c:numFmt formatCode="General" sourceLinked="1"/>
        <c:majorTickMark val="in"/>
        <c:minorTickMark val="none"/>
        <c:tickLblPos val="nextTo"/>
        <c:spPr>
          <a:ln>
            <a:solidFill>
              <a:schemeClr val="tx1"/>
            </a:solidFill>
          </a:ln>
        </c:spPr>
        <c:txPr>
          <a:bodyPr/>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4052352"/>
        <c:crosses val="autoZero"/>
        <c:crossBetween val="between"/>
      </c:valAx>
      <c:spPr>
        <a:ln>
          <a:solidFill>
            <a:sysClr val="windowText" lastClr="000000"/>
          </a:solidFill>
        </a:ln>
      </c:spPr>
    </c:plotArea>
    <c:plotVisOnly val="1"/>
    <c:dispBlanksAs val="gap"/>
    <c:showDLblsOverMax val="0"/>
  </c:chart>
  <c:spPr>
    <a:solidFill>
      <a:sysClr val="window" lastClr="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8444444444445E-2"/>
          <c:y val="0.16321161616161617"/>
          <c:w val="0.91602768001940216"/>
          <c:h val="0.49825808080808082"/>
        </c:manualLayout>
      </c:layout>
      <c:barChart>
        <c:barDir val="col"/>
        <c:grouping val="clustered"/>
        <c:varyColors val="0"/>
        <c:ser>
          <c:idx val="0"/>
          <c:order val="0"/>
          <c:tx>
            <c:v>xxx</c:v>
          </c:tx>
          <c:spPr>
            <a:solidFill>
              <a:schemeClr val="bg1">
                <a:lumMod val="65000"/>
              </a:schemeClr>
            </a:solidFill>
          </c:spPr>
          <c:invertIfNegative val="0"/>
          <c:dPt>
            <c:idx val="32"/>
            <c:invertIfNegative val="0"/>
            <c:bubble3D val="0"/>
            <c:spPr>
              <a:solidFill>
                <a:schemeClr val="accent1"/>
              </a:solidFill>
            </c:spPr>
          </c:dPt>
          <c:dPt>
            <c:idx val="33"/>
            <c:invertIfNegative val="0"/>
            <c:bubble3D val="0"/>
            <c:spPr>
              <a:solidFill>
                <a:schemeClr val="accent1"/>
              </a:solidFill>
            </c:spPr>
          </c:dPt>
          <c:dPt>
            <c:idx val="42"/>
            <c:invertIfNegative val="0"/>
            <c:bubble3D val="0"/>
            <c:spPr>
              <a:solidFill>
                <a:schemeClr val="accent1"/>
              </a:solidFill>
            </c:spPr>
          </c:dPt>
          <c:cat>
            <c:strRef>
              <c:f>'איור 5'!$C$3:$C$61</c:f>
              <c:strCache>
                <c:ptCount val="59"/>
                <c:pt idx="0">
                  <c:v>מורסיה, ספרד</c:v>
                </c:pt>
                <c:pt idx="1">
                  <c:v>לייז', בלגיה</c:v>
                </c:pt>
                <c:pt idx="2">
                  <c:v>טולון, צרפת</c:v>
                </c:pt>
                <c:pt idx="3">
                  <c:v>אקס אן פרובנס, צרפת</c:v>
                </c:pt>
                <c:pt idx="4">
                  <c:v>פלמה דה מיורקה, ספרד</c:v>
                </c:pt>
                <c:pt idx="5">
                  <c:v>מינסטר, גרמניה</c:v>
                </c:pt>
                <c:pt idx="6">
                  <c:v>ואיאדוליד, ספרד</c:v>
                </c:pt>
                <c:pt idx="7">
                  <c:v>דיסבורג, גרמניה</c:v>
                </c:pt>
                <c:pt idx="8">
                  <c:v>סנט אטיין, צרפת</c:v>
                </c:pt>
                <c:pt idx="9">
                  <c:v>לאס פאלמס, ספרד</c:v>
                </c:pt>
                <c:pt idx="10">
                  <c:v>רואן, צרפת</c:v>
                </c:pt>
                <c:pt idx="11">
                  <c:v>ניס, צרפת</c:v>
                </c:pt>
                <c:pt idx="12">
                  <c:v>מונטפלייה, צרפת</c:v>
                </c:pt>
                <c:pt idx="13">
                  <c:v>בילפלד, גרמניה</c:v>
                </c:pt>
                <c:pt idx="14">
                  <c:v>בורדו, צרפת</c:v>
                </c:pt>
                <c:pt idx="15">
                  <c:v>מלגה, ספרד</c:v>
                </c:pt>
                <c:pt idx="16">
                  <c:v>ליל, צרפת</c:v>
                </c:pt>
                <c:pt idx="17">
                  <c:v>אסן, גרמניה</c:v>
                </c:pt>
                <c:pt idx="18">
                  <c:v>דורטמונד, גרמניה</c:v>
                </c:pt>
                <c:pt idx="19">
                  <c:v>טולוז, צרפת</c:v>
                </c:pt>
                <c:pt idx="20">
                  <c:v>בוכום, גרמניה</c:v>
                </c:pt>
                <c:pt idx="21">
                  <c:v>נאנט, צרפת</c:v>
                </c:pt>
                <c:pt idx="22">
                  <c:v>רן, צרפת</c:v>
                </c:pt>
                <c:pt idx="23">
                  <c:v>וופרטל, גרמניה</c:v>
                </c:pt>
                <c:pt idx="24">
                  <c:v>מרסיי, צרפת</c:v>
                </c:pt>
                <c:pt idx="25">
                  <c:v>ולנסיה, ספרד</c:v>
                </c:pt>
                <c:pt idx="26">
                  <c:v>סביליה, ספרד</c:v>
                </c:pt>
                <c:pt idx="27">
                  <c:v>גרנובל, צרפת</c:v>
                </c:pt>
                <c:pt idx="28">
                  <c:v>קרלסרוהה, גרמניה</c:v>
                </c:pt>
                <c:pt idx="29">
                  <c:v>שטרסבורג, צרפת</c:v>
                </c:pt>
                <c:pt idx="30">
                  <c:v>בון, גרמניה</c:v>
                </c:pt>
                <c:pt idx="31">
                  <c:v>לייפציג, גרמניה</c:v>
                </c:pt>
                <c:pt idx="32">
                  <c:v>נפת חיפה</c:v>
                </c:pt>
                <c:pt idx="33">
                  <c:v>מחוז תל אביב </c:v>
                </c:pt>
                <c:pt idx="34">
                  <c:v>ברמן, גרמניה</c:v>
                </c:pt>
                <c:pt idx="35">
                  <c:v>דרזדן, גרמניה</c:v>
                </c:pt>
                <c:pt idx="36">
                  <c:v>פלובדיב, בולגריה</c:v>
                </c:pt>
                <c:pt idx="37">
                  <c:v>נירנברג, גרמניה</c:v>
                </c:pt>
                <c:pt idx="38">
                  <c:v>ליון, צרפת</c:v>
                </c:pt>
                <c:pt idx="39">
                  <c:v>קלן, גרמניה</c:v>
                </c:pt>
                <c:pt idx="40">
                  <c:v>סופיה, בולגריה</c:v>
                </c:pt>
                <c:pt idx="41">
                  <c:v>ורנה, בולגריה</c:v>
                </c:pt>
                <c:pt idx="42">
                  <c:v>ירושלים (העיר)</c:v>
                </c:pt>
                <c:pt idx="43">
                  <c:v>הנובר, גרמניה</c:v>
                </c:pt>
                <c:pt idx="44">
                  <c:v>דיסלדורף, גרמניה</c:v>
                </c:pt>
                <c:pt idx="45">
                  <c:v>שטוטגרט, גרמניה</c:v>
                </c:pt>
                <c:pt idx="46">
                  <c:v>הלסינקי, פינלנד</c:v>
                </c:pt>
                <c:pt idx="47">
                  <c:v>פרנקפורט, גרמניה</c:v>
                </c:pt>
                <c:pt idx="48">
                  <c:v>מדריד, ספרד</c:v>
                </c:pt>
                <c:pt idx="49">
                  <c:v>טאלין, אסטוניה</c:v>
                </c:pt>
                <c:pt idx="50">
                  <c:v>המבורג, גרמניה</c:v>
                </c:pt>
                <c:pt idx="51">
                  <c:v>בריסל, בלגיה</c:v>
                </c:pt>
                <c:pt idx="52">
                  <c:v>ברצלונה, ספרד</c:v>
                </c:pt>
                <c:pt idx="53">
                  <c:v>ברלין, גרמניה</c:v>
                </c:pt>
                <c:pt idx="54">
                  <c:v>סרגוסה, ספרד</c:v>
                </c:pt>
                <c:pt idx="55">
                  <c:v>מינכן, גרמניה</c:v>
                </c:pt>
                <c:pt idx="56">
                  <c:v>ציריך, שווייץ</c:v>
                </c:pt>
                <c:pt idx="57">
                  <c:v>פריז, צרפת</c:v>
                </c:pt>
                <c:pt idx="58">
                  <c:v>ברטיסלבה, סלובקיה</c:v>
                </c:pt>
              </c:strCache>
            </c:strRef>
          </c:cat>
          <c:val>
            <c:numRef>
              <c:f>'איור 5'!$D$3:$D$61</c:f>
              <c:numCache>
                <c:formatCode>0.0</c:formatCode>
                <c:ptCount val="59"/>
                <c:pt idx="0">
                  <c:v>5.5422167670000002</c:v>
                </c:pt>
                <c:pt idx="1">
                  <c:v>8.6773034980000006</c:v>
                </c:pt>
                <c:pt idx="2">
                  <c:v>11.06999933</c:v>
                </c:pt>
                <c:pt idx="3">
                  <c:v>11.261126640000001</c:v>
                </c:pt>
                <c:pt idx="4">
                  <c:v>11.72117242</c:v>
                </c:pt>
                <c:pt idx="5">
                  <c:v>15.19999952</c:v>
                </c:pt>
                <c:pt idx="6">
                  <c:v>15.596970170000001</c:v>
                </c:pt>
                <c:pt idx="7">
                  <c:v>15.684315509999999</c:v>
                </c:pt>
                <c:pt idx="8">
                  <c:v>16.419999919999999</c:v>
                </c:pt>
                <c:pt idx="9">
                  <c:v>16.790564809999999</c:v>
                </c:pt>
                <c:pt idx="10">
                  <c:v>18.240000290000001</c:v>
                </c:pt>
                <c:pt idx="11">
                  <c:v>18.9581035</c:v>
                </c:pt>
                <c:pt idx="12">
                  <c:v>19.558043430000001</c:v>
                </c:pt>
                <c:pt idx="13">
                  <c:v>20.47952021</c:v>
                </c:pt>
                <c:pt idx="14">
                  <c:v>20.937906300000002</c:v>
                </c:pt>
                <c:pt idx="15">
                  <c:v>20.947430629999999</c:v>
                </c:pt>
                <c:pt idx="16">
                  <c:v>20.999999949999999</c:v>
                </c:pt>
                <c:pt idx="17">
                  <c:v>21.699999940000001</c:v>
                </c:pt>
                <c:pt idx="18">
                  <c:v>22.122122109999999</c:v>
                </c:pt>
                <c:pt idx="19">
                  <c:v>22.622263010000001</c:v>
                </c:pt>
                <c:pt idx="20">
                  <c:v>22.8771229</c:v>
                </c:pt>
                <c:pt idx="21">
                  <c:v>23.049999239999998</c:v>
                </c:pt>
                <c:pt idx="22">
                  <c:v>23.079999480000001</c:v>
                </c:pt>
                <c:pt idx="23">
                  <c:v>23.476523570000001</c:v>
                </c:pt>
                <c:pt idx="24">
                  <c:v>23.74</c:v>
                </c:pt>
                <c:pt idx="25">
                  <c:v>23.94084625</c:v>
                </c:pt>
                <c:pt idx="26">
                  <c:v>24.670526370000001</c:v>
                </c:pt>
                <c:pt idx="27">
                  <c:v>24.967502629999998</c:v>
                </c:pt>
                <c:pt idx="28">
                  <c:v>25.200000039999999</c:v>
                </c:pt>
                <c:pt idx="29">
                  <c:v>25.267473169999999</c:v>
                </c:pt>
                <c:pt idx="30">
                  <c:v>25.499999760000001</c:v>
                </c:pt>
                <c:pt idx="31">
                  <c:v>25.925926140000001</c:v>
                </c:pt>
                <c:pt idx="32">
                  <c:v>27.59</c:v>
                </c:pt>
                <c:pt idx="33">
                  <c:v>27.694908380000001</c:v>
                </c:pt>
                <c:pt idx="34">
                  <c:v>27.799999769999999</c:v>
                </c:pt>
                <c:pt idx="35">
                  <c:v>27.827827169999999</c:v>
                </c:pt>
                <c:pt idx="36">
                  <c:v>28</c:v>
                </c:pt>
                <c:pt idx="37">
                  <c:v>28.428428159999999</c:v>
                </c:pt>
                <c:pt idx="38">
                  <c:v>29.702971269999999</c:v>
                </c:pt>
                <c:pt idx="39">
                  <c:v>31.63163153</c:v>
                </c:pt>
                <c:pt idx="40">
                  <c:v>32</c:v>
                </c:pt>
                <c:pt idx="41">
                  <c:v>32</c:v>
                </c:pt>
                <c:pt idx="42">
                  <c:v>32.165700000000001</c:v>
                </c:pt>
                <c:pt idx="43">
                  <c:v>32.167832500000003</c:v>
                </c:pt>
                <c:pt idx="44">
                  <c:v>32.83283282</c:v>
                </c:pt>
                <c:pt idx="45">
                  <c:v>36.736737290000001</c:v>
                </c:pt>
                <c:pt idx="46">
                  <c:v>38.492870609999997</c:v>
                </c:pt>
                <c:pt idx="47">
                  <c:v>38.900000409999997</c:v>
                </c:pt>
                <c:pt idx="48">
                  <c:v>38.922156430000001</c:v>
                </c:pt>
                <c:pt idx="49">
                  <c:v>39.832285130000002</c:v>
                </c:pt>
                <c:pt idx="50">
                  <c:v>40.840839840000001</c:v>
                </c:pt>
                <c:pt idx="51">
                  <c:v>41.97916592</c:v>
                </c:pt>
                <c:pt idx="52">
                  <c:v>43.099999140000001</c:v>
                </c:pt>
                <c:pt idx="53">
                  <c:v>43.999999580000001</c:v>
                </c:pt>
                <c:pt idx="54">
                  <c:v>45.163860749999998</c:v>
                </c:pt>
                <c:pt idx="55">
                  <c:v>45.700000760000002</c:v>
                </c:pt>
                <c:pt idx="56">
                  <c:v>65.239999109999999</c:v>
                </c:pt>
                <c:pt idx="57">
                  <c:v>69.349999800000006</c:v>
                </c:pt>
                <c:pt idx="58">
                  <c:v>86.800000150000002</c:v>
                </c:pt>
              </c:numCache>
            </c:numRef>
          </c:val>
        </c:ser>
        <c:dLbls>
          <c:showLegendKey val="0"/>
          <c:showVal val="0"/>
          <c:showCatName val="0"/>
          <c:showSerName val="0"/>
          <c:showPercent val="0"/>
          <c:showBubbleSize val="0"/>
        </c:dLbls>
        <c:gapWidth val="150"/>
        <c:axId val="33952512"/>
        <c:axId val="33954048"/>
      </c:barChart>
      <c:catAx>
        <c:axId val="33952512"/>
        <c:scaling>
          <c:orientation val="minMax"/>
        </c:scaling>
        <c:delete val="0"/>
        <c:axPos val="b"/>
        <c:majorTickMark val="in"/>
        <c:minorTickMark val="none"/>
        <c:tickLblPos val="nextTo"/>
        <c:spPr>
          <a:ln>
            <a:solidFill>
              <a:schemeClr val="tx1"/>
            </a:solidFill>
          </a:ln>
        </c:spPr>
        <c:txPr>
          <a:bodyPr rot="-3900000" vert="horz"/>
          <a:lstStyle/>
          <a:p>
            <a:pPr>
              <a:defRPr sz="800" baseline="0">
                <a:cs typeface="David" pitchFamily="2" charset="-79"/>
              </a:defRPr>
            </a:pPr>
            <a:endParaRPr lang="he-IL"/>
          </a:p>
        </c:txPr>
        <c:crossAx val="33954048"/>
        <c:crossesAt val="0"/>
        <c:auto val="1"/>
        <c:lblAlgn val="ctr"/>
        <c:lblOffset val="100"/>
        <c:noMultiLvlLbl val="0"/>
      </c:catAx>
      <c:valAx>
        <c:axId val="33954048"/>
        <c:scaling>
          <c:orientation val="minMax"/>
          <c:max val="70"/>
        </c:scaling>
        <c:delete val="0"/>
        <c:axPos val="l"/>
        <c:majorGridlines/>
        <c:numFmt formatCode="#,##0" sourceLinked="0"/>
        <c:majorTickMark val="in"/>
        <c:minorTickMark val="none"/>
        <c:tickLblPos val="nextTo"/>
        <c:spPr>
          <a:ln>
            <a:solidFill>
              <a:sysClr val="windowText" lastClr="000000"/>
            </a:solidFill>
          </a:ln>
        </c:spPr>
        <c:txPr>
          <a:bodyPr/>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3952512"/>
        <c:crosses val="autoZero"/>
        <c:crossBetween val="between"/>
      </c:valAx>
      <c:spPr>
        <a:ln>
          <a:solidFill>
            <a:schemeClr val="lt1">
              <a:shade val="50000"/>
            </a:schemeClr>
          </a:solidFill>
        </a:ln>
      </c:spPr>
    </c:plotArea>
    <c:plotVisOnly val="1"/>
    <c:dispBlanksAs val="gap"/>
    <c:showDLblsOverMax val="0"/>
  </c:chart>
  <c:txPr>
    <a:bodyPr/>
    <a:lstStyle/>
    <a:p>
      <a:pPr>
        <a:defRPr sz="1200" baseline="0"/>
      </a:pPr>
      <a:endParaRPr lang="he-I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49305555555556E-2"/>
          <c:y val="0.12967847222222223"/>
          <c:w val="0.93464791666666669"/>
          <c:h val="0.5254212962962963"/>
        </c:manualLayout>
      </c:layout>
      <c:barChart>
        <c:barDir val="col"/>
        <c:grouping val="clustered"/>
        <c:varyColors val="0"/>
        <c:ser>
          <c:idx val="0"/>
          <c:order val="0"/>
          <c:spPr>
            <a:solidFill>
              <a:schemeClr val="bg1">
                <a:lumMod val="50000"/>
              </a:schemeClr>
            </a:solidFill>
            <a:ln>
              <a:noFill/>
            </a:ln>
          </c:spPr>
          <c:invertIfNegative val="0"/>
          <c:dPt>
            <c:idx val="18"/>
            <c:invertIfNegative val="0"/>
            <c:bubble3D val="0"/>
          </c:dPt>
          <c:dPt>
            <c:idx val="24"/>
            <c:invertIfNegative val="0"/>
            <c:bubble3D val="0"/>
          </c:dPt>
          <c:dPt>
            <c:idx val="36"/>
            <c:invertIfNegative val="0"/>
            <c:bubble3D val="0"/>
          </c:dPt>
          <c:dPt>
            <c:idx val="38"/>
            <c:invertIfNegative val="0"/>
            <c:bubble3D val="0"/>
          </c:dPt>
          <c:dPt>
            <c:idx val="40"/>
            <c:invertIfNegative val="0"/>
            <c:bubble3D val="0"/>
          </c:dPt>
          <c:dPt>
            <c:idx val="44"/>
            <c:invertIfNegative val="0"/>
            <c:bubble3D val="0"/>
            <c:spPr>
              <a:solidFill>
                <a:schemeClr val="accent1"/>
              </a:solidFill>
              <a:ln>
                <a:noFill/>
              </a:ln>
            </c:spPr>
          </c:dPt>
          <c:dPt>
            <c:idx val="54"/>
            <c:invertIfNegative val="0"/>
            <c:bubble3D val="0"/>
          </c:dPt>
          <c:dPt>
            <c:idx val="56"/>
            <c:invertIfNegative val="0"/>
            <c:bubble3D val="0"/>
          </c:dPt>
          <c:dPt>
            <c:idx val="57"/>
            <c:invertIfNegative val="0"/>
            <c:bubble3D val="0"/>
          </c:dPt>
          <c:dPt>
            <c:idx val="58"/>
            <c:invertIfNegative val="0"/>
            <c:bubble3D val="0"/>
          </c:dPt>
          <c:cat>
            <c:strRef>
              <c:f>'איור 6'!$A$3:$A$59</c:f>
              <c:strCache>
                <c:ptCount val="57"/>
                <c:pt idx="0">
                  <c:v>ברטיסלבה, סלובקיה</c:v>
                </c:pt>
                <c:pt idx="1">
                  <c:v>סרגוסה, ספרד</c:v>
                </c:pt>
                <c:pt idx="2">
                  <c:v>ציריך, שווייץ</c:v>
                </c:pt>
                <c:pt idx="3">
                  <c:v>טאלין, אסטוניה</c:v>
                </c:pt>
                <c:pt idx="4">
                  <c:v>שטוטגרט, גרמניה</c:v>
                </c:pt>
                <c:pt idx="5">
                  <c:v>פרנקפורט, גרמניה</c:v>
                </c:pt>
                <c:pt idx="6">
                  <c:v>ברצלונה, ספרד</c:v>
                </c:pt>
                <c:pt idx="7">
                  <c:v>בריסל, בלגיה</c:v>
                </c:pt>
                <c:pt idx="8">
                  <c:v>המבורג, גרמניה</c:v>
                </c:pt>
                <c:pt idx="9">
                  <c:v>נירנברג, גרמניה</c:v>
                </c:pt>
                <c:pt idx="10">
                  <c:v>מינכן, גרמניה</c:v>
                </c:pt>
                <c:pt idx="11">
                  <c:v>דיסלדורף, גרמניה</c:v>
                </c:pt>
                <c:pt idx="12">
                  <c:v>הלסינקי, פינלנד</c:v>
                </c:pt>
                <c:pt idx="13">
                  <c:v>הנובר, גרמניה</c:v>
                </c:pt>
                <c:pt idx="14">
                  <c:v>ברמן, גרמניה</c:v>
                </c:pt>
                <c:pt idx="15">
                  <c:v>מלגה, ספרד</c:v>
                </c:pt>
                <c:pt idx="16">
                  <c:v>מרסיי, צרפת</c:v>
                </c:pt>
                <c:pt idx="17">
                  <c:v>לאס פאלמס, ספרד</c:v>
                </c:pt>
                <c:pt idx="18">
                  <c:v>סביליה, ספרד</c:v>
                </c:pt>
                <c:pt idx="19">
                  <c:v>לייפציג, גרמניה</c:v>
                </c:pt>
                <c:pt idx="20">
                  <c:v>וופרטל, גרמניה</c:v>
                </c:pt>
                <c:pt idx="21">
                  <c:v>דרזדן, גרמניה</c:v>
                </c:pt>
                <c:pt idx="22">
                  <c:v>מדריד, ספרד</c:v>
                </c:pt>
                <c:pt idx="23">
                  <c:v>ממוצע המדד</c:v>
                </c:pt>
                <c:pt idx="24">
                  <c:v>קלן, גרמניה</c:v>
                </c:pt>
                <c:pt idx="25">
                  <c:v>ורנה, בולגריה</c:v>
                </c:pt>
                <c:pt idx="26">
                  <c:v>נאנט, צרפת</c:v>
                </c:pt>
                <c:pt idx="27">
                  <c:v>שטרסבורג, צרפת</c:v>
                </c:pt>
                <c:pt idx="28">
                  <c:v>בון, גרמניה</c:v>
                </c:pt>
                <c:pt idx="29">
                  <c:v>דורטמונד, גרמניה</c:v>
                </c:pt>
                <c:pt idx="30">
                  <c:v>ואיאדוליד, ספרד</c:v>
                </c:pt>
                <c:pt idx="31">
                  <c:v>ניס, צרפת</c:v>
                </c:pt>
                <c:pt idx="32">
                  <c:v>גרנובל, צרפת</c:v>
                </c:pt>
                <c:pt idx="33">
                  <c:v>בילפלד, גרמניה</c:v>
                </c:pt>
                <c:pt idx="34">
                  <c:v>ולנסיה, ספרד</c:v>
                </c:pt>
                <c:pt idx="35">
                  <c:v>סנט אטיין, צרפת</c:v>
                </c:pt>
                <c:pt idx="36">
                  <c:v>רואן, צרפת</c:v>
                </c:pt>
                <c:pt idx="37">
                  <c:v>ליון, צרפת</c:v>
                </c:pt>
                <c:pt idx="38">
                  <c:v>ברלין, גרמניה</c:v>
                </c:pt>
                <c:pt idx="39">
                  <c:v>פלמה דה מיורקה, ספרד</c:v>
                </c:pt>
                <c:pt idx="40">
                  <c:v>פריז, צרפת</c:v>
                </c:pt>
                <c:pt idx="41">
                  <c:v>קרלסרוהה, גרמניה</c:v>
                </c:pt>
                <c:pt idx="42">
                  <c:v>טולון, צרפת</c:v>
                </c:pt>
                <c:pt idx="43">
                  <c:v>אסן, גרמניה</c:v>
                </c:pt>
                <c:pt idx="44">
                  <c:v>מחוז תל אביב מורחב</c:v>
                </c:pt>
                <c:pt idx="45">
                  <c:v>ליל, צרפת</c:v>
                </c:pt>
                <c:pt idx="46">
                  <c:v>פלובדיב, בולגריה</c:v>
                </c:pt>
                <c:pt idx="47">
                  <c:v>בוכום, גרמניה</c:v>
                </c:pt>
                <c:pt idx="48">
                  <c:v>סופיה, בולגריה</c:v>
                </c:pt>
                <c:pt idx="49">
                  <c:v>אקס אן פרובנס, צרפת</c:v>
                </c:pt>
                <c:pt idx="50">
                  <c:v>בורדו, צרפת</c:v>
                </c:pt>
                <c:pt idx="51">
                  <c:v>טולוז, צרפת</c:v>
                </c:pt>
                <c:pt idx="52">
                  <c:v>מורסיה, ספרד</c:v>
                </c:pt>
                <c:pt idx="53">
                  <c:v>דיסבורג, גרמניה</c:v>
                </c:pt>
                <c:pt idx="54">
                  <c:v>רן, צרפת</c:v>
                </c:pt>
                <c:pt idx="55">
                  <c:v>מונטפלייה, צרפת</c:v>
                </c:pt>
                <c:pt idx="56">
                  <c:v>לייז', בלגיה</c:v>
                </c:pt>
              </c:strCache>
            </c:strRef>
          </c:cat>
          <c:val>
            <c:numRef>
              <c:f>[3]איור5!$AA$70:$AA$126</c:f>
              <c:numCache>
                <c:formatCode>General</c:formatCode>
                <c:ptCount val="57"/>
                <c:pt idx="0">
                  <c:v>48.549965553807283</c:v>
                </c:pt>
                <c:pt idx="1">
                  <c:v>28.330665688790269</c:v>
                </c:pt>
                <c:pt idx="2">
                  <c:v>20.309268184205624</c:v>
                </c:pt>
                <c:pt idx="3">
                  <c:v>14.911993170642498</c:v>
                </c:pt>
                <c:pt idx="4">
                  <c:v>10.516176406515656</c:v>
                </c:pt>
                <c:pt idx="5">
                  <c:v>10.323821323794684</c:v>
                </c:pt>
                <c:pt idx="6">
                  <c:v>8.7418520660695425</c:v>
                </c:pt>
                <c:pt idx="7">
                  <c:v>8.6513822464396579</c:v>
                </c:pt>
                <c:pt idx="8">
                  <c:v>8.0841386692030301</c:v>
                </c:pt>
                <c:pt idx="9">
                  <c:v>7.8041148474237998</c:v>
                </c:pt>
                <c:pt idx="10">
                  <c:v>7.5997684765448161</c:v>
                </c:pt>
                <c:pt idx="11">
                  <c:v>7.1530907502654992</c:v>
                </c:pt>
                <c:pt idx="12">
                  <c:v>6.1630590413216266</c:v>
                </c:pt>
                <c:pt idx="13">
                  <c:v>5.8363578946366585</c:v>
                </c:pt>
                <c:pt idx="14">
                  <c:v>5.2876990139376705</c:v>
                </c:pt>
                <c:pt idx="15">
                  <c:v>3.3690600739177712</c:v>
                </c:pt>
                <c:pt idx="16">
                  <c:v>2.8971619268872559</c:v>
                </c:pt>
                <c:pt idx="17">
                  <c:v>1.9998442764921278</c:v>
                </c:pt>
                <c:pt idx="18">
                  <c:v>1.5355843275234438</c:v>
                </c:pt>
                <c:pt idx="19">
                  <c:v>1.0881360115839718</c:v>
                </c:pt>
                <c:pt idx="20">
                  <c:v>1.0141452405712721</c:v>
                </c:pt>
                <c:pt idx="21">
                  <c:v>0.90935227570805666</c:v>
                </c:pt>
                <c:pt idx="22">
                  <c:v>0.43083329350838639</c:v>
                </c:pt>
                <c:pt idx="23">
                  <c:v>0</c:v>
                </c:pt>
                <c:pt idx="24">
                  <c:v>-0.60585474076599966</c:v>
                </c:pt>
                <c:pt idx="25">
                  <c:v>-1.4267910334940568</c:v>
                </c:pt>
                <c:pt idx="26">
                  <c:v>-2.1850166921147296</c:v>
                </c:pt>
                <c:pt idx="27">
                  <c:v>-2.584808919748272</c:v>
                </c:pt>
                <c:pt idx="28">
                  <c:v>-2.7760532124564841</c:v>
                </c:pt>
                <c:pt idx="29">
                  <c:v>-3.6322652581165293</c:v>
                </c:pt>
                <c:pt idx="30">
                  <c:v>-3.9337232836123985</c:v>
                </c:pt>
                <c:pt idx="31">
                  <c:v>-3.9579773709311001</c:v>
                </c:pt>
                <c:pt idx="32">
                  <c:v>-4.0342506011464305</c:v>
                </c:pt>
                <c:pt idx="33">
                  <c:v>-4.3599297103505128</c:v>
                </c:pt>
                <c:pt idx="34">
                  <c:v>-4.5547680916314288</c:v>
                </c:pt>
                <c:pt idx="35">
                  <c:v>-5.00268455905253</c:v>
                </c:pt>
                <c:pt idx="36">
                  <c:v>-5.0047234090494417</c:v>
                </c:pt>
                <c:pt idx="37">
                  <c:v>-5.5087056858842294</c:v>
                </c:pt>
                <c:pt idx="38">
                  <c:v>-5.734714174318742</c:v>
                </c:pt>
                <c:pt idx="39">
                  <c:v>-5.8313622000811138</c:v>
                </c:pt>
                <c:pt idx="40">
                  <c:v>-5.9416223529141359</c:v>
                </c:pt>
                <c:pt idx="41">
                  <c:v>-6.0073439902994998</c:v>
                </c:pt>
                <c:pt idx="42">
                  <c:v>-6.3120421647048133</c:v>
                </c:pt>
                <c:pt idx="43">
                  <c:v>-7.755032121328556</c:v>
                </c:pt>
                <c:pt idx="44">
                  <c:v>-7.8200580478703401</c:v>
                </c:pt>
                <c:pt idx="45">
                  <c:v>-7.852447109857116</c:v>
                </c:pt>
                <c:pt idx="46">
                  <c:v>-8.2187488556099293</c:v>
                </c:pt>
                <c:pt idx="47">
                  <c:v>-9.3463148559509275</c:v>
                </c:pt>
                <c:pt idx="48">
                  <c:v>-9.5051560113076725</c:v>
                </c:pt>
                <c:pt idx="49">
                  <c:v>-9.7018067011497866</c:v>
                </c:pt>
                <c:pt idx="50">
                  <c:v>-9.7210817158886123</c:v>
                </c:pt>
                <c:pt idx="51">
                  <c:v>-10.149837956747986</c:v>
                </c:pt>
                <c:pt idx="52">
                  <c:v>-10.489612321116974</c:v>
                </c:pt>
                <c:pt idx="53">
                  <c:v>-10.625559505006228</c:v>
                </c:pt>
                <c:pt idx="54">
                  <c:v>-11.2904024575887</c:v>
                </c:pt>
                <c:pt idx="55">
                  <c:v>-13.765746834459501</c:v>
                </c:pt>
                <c:pt idx="56">
                  <c:v>-18.840239049204229</c:v>
                </c:pt>
              </c:numCache>
            </c:numRef>
          </c:val>
        </c:ser>
        <c:dLbls>
          <c:showLegendKey val="0"/>
          <c:showVal val="0"/>
          <c:showCatName val="0"/>
          <c:showSerName val="0"/>
          <c:showPercent val="0"/>
          <c:showBubbleSize val="0"/>
        </c:dLbls>
        <c:gapWidth val="150"/>
        <c:axId val="34742656"/>
        <c:axId val="34744192"/>
      </c:barChart>
      <c:catAx>
        <c:axId val="34742656"/>
        <c:scaling>
          <c:orientation val="minMax"/>
        </c:scaling>
        <c:delete val="0"/>
        <c:axPos val="b"/>
        <c:numFmt formatCode="General" sourceLinked="0"/>
        <c:majorTickMark val="in"/>
        <c:minorTickMark val="in"/>
        <c:tickLblPos val="low"/>
        <c:txPr>
          <a:bodyPr rot="-3900000" vert="horz" anchor="ctr" anchorCtr="1"/>
          <a:lstStyle/>
          <a:p>
            <a:pPr algn="ctr">
              <a:defRPr lang="he-IL" sz="800" b="0" i="0" u="none" strike="noStrike" kern="1200" baseline="0">
                <a:solidFill>
                  <a:sysClr val="windowText" lastClr="000000"/>
                </a:solidFill>
                <a:latin typeface="+mn-lt"/>
                <a:ea typeface="+mn-ea"/>
                <a:cs typeface="David" pitchFamily="2" charset="-79"/>
              </a:defRPr>
            </a:pPr>
            <a:endParaRPr lang="he-IL"/>
          </a:p>
        </c:txPr>
        <c:crossAx val="34744192"/>
        <c:crosses val="autoZero"/>
        <c:auto val="1"/>
        <c:lblAlgn val="ctr"/>
        <c:lblOffset val="100"/>
        <c:noMultiLvlLbl val="0"/>
      </c:catAx>
      <c:valAx>
        <c:axId val="34744192"/>
        <c:scaling>
          <c:orientation val="minMax"/>
          <c:max val="30"/>
          <c:min val="-20"/>
        </c:scaling>
        <c:delete val="0"/>
        <c:axPos val="l"/>
        <c:majorGridlines/>
        <c:numFmt formatCode="#,##0" sourceLinked="0"/>
        <c:majorTickMark val="in"/>
        <c:minorTickMark val="out"/>
        <c:tickLblPos val="nextTo"/>
        <c:spPr>
          <a:ln>
            <a:solidFill>
              <a:schemeClr val="tx1"/>
            </a:solidFill>
          </a:ln>
        </c:spPr>
        <c:txPr>
          <a:bodyPr/>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34742656"/>
        <c:crosses val="autoZero"/>
        <c:crossBetween val="midCat"/>
      </c:valAx>
      <c:spPr>
        <a:solidFill>
          <a:schemeClr val="lt1"/>
        </a:solidFill>
        <a:ln>
          <a:solidFill>
            <a:schemeClr val="tx1"/>
          </a:solidFill>
        </a:ln>
      </c:spPr>
    </c:plotArea>
    <c:plotVisOnly val="1"/>
    <c:dispBlanksAs val="gap"/>
    <c:showDLblsOverMax val="0"/>
  </c:chart>
  <c:spPr>
    <a:no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15</xdr:col>
      <xdr:colOff>203489</xdr:colOff>
      <xdr:row>107</xdr:row>
      <xdr:rowOff>45892</xdr:rowOff>
    </xdr:from>
    <xdr:to>
      <xdr:col>20</xdr:col>
      <xdr:colOff>773333</xdr:colOff>
      <xdr:row>121</xdr:row>
      <xdr:rowOff>308225</xdr:rowOff>
    </xdr:to>
    <xdr:graphicFrame macro="">
      <xdr:nvGraphicFramePr>
        <xdr:cNvPr id="7" name="תרשים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737799</xdr:colOff>
      <xdr:row>51</xdr:row>
      <xdr:rowOff>7620</xdr:rowOff>
    </xdr:from>
    <xdr:to>
      <xdr:col>18</xdr:col>
      <xdr:colOff>606039</xdr:colOff>
      <xdr:row>67</xdr:row>
      <xdr:rowOff>76200</xdr:rowOff>
    </xdr:to>
    <xdr:graphicFrame macro="">
      <xdr:nvGraphicFramePr>
        <xdr:cNvPr id="8" name="תרשים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762000</xdr:colOff>
      <xdr:row>51</xdr:row>
      <xdr:rowOff>15240</xdr:rowOff>
    </xdr:from>
    <xdr:to>
      <xdr:col>18</xdr:col>
      <xdr:colOff>541020</xdr:colOff>
      <xdr:row>53</xdr:row>
      <xdr:rowOff>137160</xdr:rowOff>
    </xdr:to>
    <xdr:sp macro="" textlink="">
      <xdr:nvSpPr>
        <xdr:cNvPr id="2" name="TextBox 1"/>
        <xdr:cNvSpPr txBox="1"/>
      </xdr:nvSpPr>
      <xdr:spPr>
        <a:xfrm>
          <a:off x="11160404400" y="11399520"/>
          <a:ext cx="243078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i="0" u="none" strike="noStrike">
              <a:solidFill>
                <a:schemeClr val="dk1"/>
              </a:solidFill>
              <a:effectLst/>
              <a:latin typeface="+mn-lt"/>
              <a:ea typeface="+mn-ea"/>
              <a:cs typeface="David" pitchFamily="2" charset="-79"/>
            </a:rPr>
            <a:t>איור 1</a:t>
          </a:r>
          <a:endParaRPr lang="en-US" sz="1100" b="1" i="0" u="none" strike="noStrike">
            <a:solidFill>
              <a:schemeClr val="dk1"/>
            </a:solidFill>
            <a:effectLst/>
            <a:latin typeface="+mn-lt"/>
            <a:ea typeface="+mn-ea"/>
            <a:cs typeface="David" pitchFamily="2" charset="-79"/>
          </a:endParaRPr>
        </a:p>
        <a:p>
          <a:pPr algn="ctr" rtl="1"/>
          <a:r>
            <a:rPr lang="he-IL" sz="1100" b="1" i="0" u="none" strike="noStrike">
              <a:solidFill>
                <a:schemeClr val="dk1"/>
              </a:solidFill>
              <a:effectLst/>
              <a:latin typeface="+mn-lt"/>
              <a:ea typeface="+mn-ea"/>
              <a:cs typeface="David" pitchFamily="2" charset="-79"/>
            </a:rPr>
            <a:t>ההשקעה בתשתיות לתחבורה יבשתית,</a:t>
          </a:r>
        </a:p>
        <a:p>
          <a:pPr algn="ctr" rtl="1"/>
          <a:r>
            <a:rPr lang="he-IL" sz="1100" b="1" i="0" u="none" strike="noStrike">
              <a:solidFill>
                <a:schemeClr val="dk1"/>
              </a:solidFill>
              <a:effectLst/>
              <a:latin typeface="+mn-lt"/>
              <a:ea typeface="+mn-ea"/>
              <a:cs typeface="David" pitchFamily="2" charset="-79"/>
            </a:rPr>
            <a:t>2005 עד </a:t>
          </a:r>
          <a:r>
            <a:rPr lang="he-IL" sz="1100" b="1" i="0" u="none" strike="noStrike" baseline="30000">
              <a:solidFill>
                <a:schemeClr val="dk1"/>
              </a:solidFill>
              <a:effectLst/>
              <a:latin typeface="+mn-lt"/>
              <a:ea typeface="+mn-ea"/>
              <a:cs typeface="David" pitchFamily="2" charset="-79"/>
            </a:rPr>
            <a:t>1</a:t>
          </a:r>
          <a:r>
            <a:rPr lang="he-IL" sz="1100" b="1" i="0" u="none" strike="noStrike">
              <a:solidFill>
                <a:schemeClr val="dk1"/>
              </a:solidFill>
              <a:effectLst/>
              <a:latin typeface="+mn-lt"/>
              <a:ea typeface="+mn-ea"/>
              <a:cs typeface="David" pitchFamily="2" charset="-79"/>
            </a:rPr>
            <a:t>2017  </a:t>
          </a:r>
          <a:endParaRPr lang="he-IL" sz="1100" b="1">
            <a:cs typeface="David" pitchFamily="2" charset="-79"/>
          </a:endParaRPr>
        </a:p>
      </xdr:txBody>
    </xdr:sp>
    <xdr:clientData/>
  </xdr:twoCellAnchor>
  <xdr:twoCellAnchor>
    <xdr:from>
      <xdr:col>15</xdr:col>
      <xdr:colOff>830580</xdr:colOff>
      <xdr:row>65</xdr:row>
      <xdr:rowOff>83820</xdr:rowOff>
    </xdr:from>
    <xdr:to>
      <xdr:col>18</xdr:col>
      <xdr:colOff>594360</xdr:colOff>
      <xdr:row>67</xdr:row>
      <xdr:rowOff>114300</xdr:rowOff>
    </xdr:to>
    <xdr:sp macro="" textlink="">
      <xdr:nvSpPr>
        <xdr:cNvPr id="4" name="TextBox 3"/>
        <xdr:cNvSpPr txBox="1"/>
      </xdr:nvSpPr>
      <xdr:spPr>
        <a:xfrm>
          <a:off x="11160351060" y="14470380"/>
          <a:ext cx="24155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900" b="0" i="0" u="none" strike="noStrike" baseline="30000">
              <a:solidFill>
                <a:schemeClr val="dk1"/>
              </a:solidFill>
              <a:effectLst/>
              <a:latin typeface="+mn-lt"/>
              <a:ea typeface="+mn-ea"/>
              <a:cs typeface="David" pitchFamily="2" charset="-79"/>
            </a:rPr>
            <a:t>1</a:t>
          </a:r>
          <a:r>
            <a:rPr lang="he-IL" sz="900" b="0" i="0" u="none" strike="noStrike">
              <a:solidFill>
                <a:schemeClr val="dk1"/>
              </a:solidFill>
              <a:effectLst/>
              <a:latin typeface="+mn-lt"/>
              <a:ea typeface="+mn-ea"/>
              <a:cs typeface="David" pitchFamily="2" charset="-79"/>
            </a:rPr>
            <a:t> ממוצע נע של 4 שנים.</a:t>
          </a:r>
        </a:p>
        <a:p>
          <a:pPr algn="r" rtl="1"/>
          <a:r>
            <a:rPr lang="he-IL" sz="900" b="1" i="0" u="none" strike="noStrike">
              <a:solidFill>
                <a:schemeClr val="dk1"/>
              </a:solidFill>
              <a:effectLst/>
              <a:latin typeface="+mn-lt"/>
              <a:ea typeface="+mn-ea"/>
              <a:cs typeface="David" pitchFamily="2" charset="-79"/>
            </a:rPr>
            <a:t>המקור:</a:t>
          </a:r>
          <a:r>
            <a:rPr lang="he-IL" sz="900" b="0" i="0" u="none" strike="noStrike">
              <a:solidFill>
                <a:schemeClr val="dk1"/>
              </a:solidFill>
              <a:effectLst/>
              <a:latin typeface="+mn-lt"/>
              <a:ea typeface="+mn-ea"/>
              <a:cs typeface="David" pitchFamily="2" charset="-79"/>
            </a:rPr>
            <a:t> הלשכה המרכזית לסטטיסטיקה.</a:t>
          </a:r>
          <a:r>
            <a:rPr lang="he-IL" sz="900">
              <a:cs typeface="David" pitchFamily="2" charset="-79"/>
            </a:rPr>
            <a:t> </a:t>
          </a:r>
        </a:p>
      </xdr:txBody>
    </xdr:sp>
    <xdr:clientData/>
  </xdr:twoCellAnchor>
  <xdr:twoCellAnchor>
    <xdr:from>
      <xdr:col>17</xdr:col>
      <xdr:colOff>754380</xdr:colOff>
      <xdr:row>52</xdr:row>
      <xdr:rowOff>129540</xdr:rowOff>
    </xdr:from>
    <xdr:to>
      <xdr:col>18</xdr:col>
      <xdr:colOff>632460</xdr:colOff>
      <xdr:row>54</xdr:row>
      <xdr:rowOff>68580</xdr:rowOff>
    </xdr:to>
    <xdr:sp macro="" textlink="">
      <xdr:nvSpPr>
        <xdr:cNvPr id="6" name="TextBox 5"/>
        <xdr:cNvSpPr txBox="1"/>
      </xdr:nvSpPr>
      <xdr:spPr>
        <a:xfrm>
          <a:off x="11160312960" y="11826240"/>
          <a:ext cx="7620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cs typeface="David" pitchFamily="2" charset="-79"/>
            </a:rPr>
            <a:t>אחוזי תוצר</a:t>
          </a:r>
        </a:p>
      </xdr:txBody>
    </xdr:sp>
    <xdr:clientData/>
  </xdr:twoCellAnchor>
  <xdr:twoCellAnchor>
    <xdr:from>
      <xdr:col>16</xdr:col>
      <xdr:colOff>121920</xdr:colOff>
      <xdr:row>57</xdr:row>
      <xdr:rowOff>45720</xdr:rowOff>
    </xdr:from>
    <xdr:to>
      <xdr:col>16</xdr:col>
      <xdr:colOff>807720</xdr:colOff>
      <xdr:row>58</xdr:row>
      <xdr:rowOff>160020</xdr:rowOff>
    </xdr:to>
    <xdr:sp macro="" textlink="">
      <xdr:nvSpPr>
        <xdr:cNvPr id="12" name="TextBox 11"/>
        <xdr:cNvSpPr txBox="1"/>
      </xdr:nvSpPr>
      <xdr:spPr>
        <a:xfrm>
          <a:off x="11161905540" y="12733020"/>
          <a:ext cx="6858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solidFill>
                <a:schemeClr val="accent6">
                  <a:lumMod val="75000"/>
                </a:schemeClr>
              </a:solidFill>
              <a:cs typeface="David" pitchFamily="2" charset="-79"/>
            </a:rPr>
            <a:t>כבישים</a:t>
          </a:r>
        </a:p>
      </xdr:txBody>
    </xdr:sp>
    <xdr:clientData/>
  </xdr:twoCellAnchor>
  <xdr:twoCellAnchor>
    <xdr:from>
      <xdr:col>16</xdr:col>
      <xdr:colOff>30480</xdr:colOff>
      <xdr:row>61</xdr:row>
      <xdr:rowOff>68580</xdr:rowOff>
    </xdr:from>
    <xdr:to>
      <xdr:col>17</xdr:col>
      <xdr:colOff>167640</xdr:colOff>
      <xdr:row>63</xdr:row>
      <xdr:rowOff>106680</xdr:rowOff>
    </xdr:to>
    <xdr:sp macro="" textlink="">
      <xdr:nvSpPr>
        <xdr:cNvPr id="13" name="TextBox 12"/>
        <xdr:cNvSpPr txBox="1"/>
      </xdr:nvSpPr>
      <xdr:spPr>
        <a:xfrm>
          <a:off x="11161661700" y="13586460"/>
          <a:ext cx="102108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solidFill>
                <a:schemeClr val="accent1"/>
              </a:solidFill>
              <a:cs typeface="David" pitchFamily="2" charset="-79"/>
            </a:rPr>
            <a:t>תחבורה</a:t>
          </a:r>
          <a:r>
            <a:rPr lang="he-IL" sz="1000" baseline="0">
              <a:solidFill>
                <a:schemeClr val="accent1"/>
              </a:solidFill>
              <a:cs typeface="David" pitchFamily="2" charset="-79"/>
            </a:rPr>
            <a:t> ציבורית</a:t>
          </a:r>
          <a:endParaRPr lang="he-IL" sz="1000">
            <a:solidFill>
              <a:schemeClr val="accent1"/>
            </a:solidFill>
            <a:cs typeface="David" pitchFamily="2" charset="-79"/>
          </a:endParaRPr>
        </a:p>
      </xdr:txBody>
    </xdr:sp>
    <xdr:clientData/>
  </xdr:twoCellAnchor>
  <xdr:twoCellAnchor>
    <xdr:from>
      <xdr:col>16</xdr:col>
      <xdr:colOff>160020</xdr:colOff>
      <xdr:row>54</xdr:row>
      <xdr:rowOff>68580</xdr:rowOff>
    </xdr:from>
    <xdr:to>
      <xdr:col>16</xdr:col>
      <xdr:colOff>845820</xdr:colOff>
      <xdr:row>55</xdr:row>
      <xdr:rowOff>182880</xdr:rowOff>
    </xdr:to>
    <xdr:sp macro="" textlink="">
      <xdr:nvSpPr>
        <xdr:cNvPr id="14" name="TextBox 13"/>
        <xdr:cNvSpPr txBox="1"/>
      </xdr:nvSpPr>
      <xdr:spPr>
        <a:xfrm>
          <a:off x="11161867440" y="12115800"/>
          <a:ext cx="6858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solidFill>
                <a:schemeClr val="accent3">
                  <a:lumMod val="75000"/>
                </a:schemeClr>
              </a:solidFill>
              <a:cs typeface="David" pitchFamily="2" charset="-79"/>
            </a:rPr>
            <a:t>סה"כ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615630</xdr:colOff>
      <xdr:row>3</xdr:row>
      <xdr:rowOff>175259</xdr:rowOff>
    </xdr:from>
    <xdr:to>
      <xdr:col>7</xdr:col>
      <xdr:colOff>453390</xdr:colOff>
      <xdr:row>26</xdr:row>
      <xdr:rowOff>104279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66989</xdr:colOff>
      <xdr:row>4</xdr:row>
      <xdr:rowOff>7620</xdr:rowOff>
    </xdr:from>
    <xdr:to>
      <xdr:col>15</xdr:col>
      <xdr:colOff>575309</xdr:colOff>
      <xdr:row>23</xdr:row>
      <xdr:rowOff>91440</xdr:rowOff>
    </xdr:to>
    <xdr:graphicFrame macro="">
      <xdr:nvGraphicFramePr>
        <xdr:cNvPr id="3"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60960</xdr:colOff>
      <xdr:row>4</xdr:row>
      <xdr:rowOff>83820</xdr:rowOff>
    </xdr:from>
    <xdr:to>
      <xdr:col>15</xdr:col>
      <xdr:colOff>563880</xdr:colOff>
      <xdr:row>7</xdr:row>
      <xdr:rowOff>114300</xdr:rowOff>
    </xdr:to>
    <xdr:sp macro="" textlink="">
      <xdr:nvSpPr>
        <xdr:cNvPr id="4" name="TextBox 3"/>
        <xdr:cNvSpPr txBox="1"/>
      </xdr:nvSpPr>
      <xdr:spPr>
        <a:xfrm>
          <a:off x="11225296320" y="807720"/>
          <a:ext cx="2560320" cy="573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200"/>
            </a:lnSpc>
          </a:pPr>
          <a:r>
            <a:rPr lang="he-IL" sz="1100" b="1">
              <a:solidFill>
                <a:schemeClr val="dk1"/>
              </a:solidFill>
              <a:effectLst/>
              <a:latin typeface="+mn-lt"/>
              <a:ea typeface="+mn-ea"/>
              <a:cs typeface="David" pitchFamily="2" charset="-79"/>
            </a:rPr>
            <a:t>איור 2 </a:t>
          </a:r>
          <a:endParaRPr lang="en-US" sz="1100" b="1">
            <a:solidFill>
              <a:schemeClr val="dk1"/>
            </a:solidFill>
            <a:effectLst/>
            <a:latin typeface="+mn-lt"/>
            <a:ea typeface="+mn-ea"/>
            <a:cs typeface="David" pitchFamily="2" charset="-79"/>
          </a:endParaRPr>
        </a:p>
        <a:p>
          <a:pPr algn="ctr" rtl="1">
            <a:lnSpc>
              <a:spcPts val="1200"/>
            </a:lnSpc>
          </a:pPr>
          <a:r>
            <a:rPr lang="he-IL" sz="1100" b="1">
              <a:solidFill>
                <a:schemeClr val="dk1"/>
              </a:solidFill>
              <a:effectLst/>
              <a:latin typeface="+mn-lt"/>
              <a:ea typeface="+mn-ea"/>
              <a:cs typeface="David" pitchFamily="2" charset="-79"/>
            </a:rPr>
            <a:t>משך הנסיעה לעבודה בישראל,</a:t>
          </a:r>
        </a:p>
        <a:p>
          <a:pPr algn="ctr" rtl="1">
            <a:lnSpc>
              <a:spcPts val="1200"/>
            </a:lnSpc>
          </a:pPr>
          <a:r>
            <a:rPr lang="he-IL" sz="1100" b="1">
              <a:solidFill>
                <a:schemeClr val="dk1"/>
              </a:solidFill>
              <a:effectLst/>
              <a:latin typeface="+mn-lt"/>
              <a:ea typeface="+mn-ea"/>
              <a:cs typeface="David" pitchFamily="2" charset="-79"/>
            </a:rPr>
            <a:t>2005</a:t>
          </a:r>
          <a:r>
            <a:rPr lang="he-IL" sz="1100" b="1" baseline="0">
              <a:solidFill>
                <a:schemeClr val="dk1"/>
              </a:solidFill>
              <a:effectLst/>
              <a:latin typeface="+mn-lt"/>
              <a:ea typeface="+mn-ea"/>
              <a:cs typeface="David" pitchFamily="2" charset="-79"/>
            </a:rPr>
            <a:t> עד 2016</a:t>
          </a:r>
          <a:endParaRPr lang="he-IL" sz="1100" b="1">
            <a:cs typeface="David" pitchFamily="2" charset="-79"/>
          </a:endParaRPr>
        </a:p>
      </xdr:txBody>
    </xdr:sp>
    <xdr:clientData/>
  </xdr:twoCellAnchor>
  <xdr:twoCellAnchor>
    <xdr:from>
      <xdr:col>3</xdr:col>
      <xdr:colOff>647700</xdr:colOff>
      <xdr:row>4</xdr:row>
      <xdr:rowOff>91440</xdr:rowOff>
    </xdr:from>
    <xdr:to>
      <xdr:col>7</xdr:col>
      <xdr:colOff>419100</xdr:colOff>
      <xdr:row>8</xdr:row>
      <xdr:rowOff>15240</xdr:rowOff>
    </xdr:to>
    <xdr:sp macro="" textlink="">
      <xdr:nvSpPr>
        <xdr:cNvPr id="5" name="TextBox 4"/>
        <xdr:cNvSpPr txBox="1"/>
      </xdr:nvSpPr>
      <xdr:spPr>
        <a:xfrm>
          <a:off x="11230927500" y="815340"/>
          <a:ext cx="25146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ts val="1200"/>
            </a:lnSpc>
            <a:spcBef>
              <a:spcPts val="0"/>
            </a:spcBef>
            <a:spcAft>
              <a:spcPts val="0"/>
            </a:spcAft>
            <a:buClrTx/>
            <a:buSzTx/>
            <a:buFontTx/>
            <a:buNone/>
            <a:tabLst/>
            <a:defRPr/>
          </a:pPr>
          <a:r>
            <a:rPr lang="he-IL" sz="1100" b="1">
              <a:solidFill>
                <a:schemeClr val="dk1"/>
              </a:solidFill>
              <a:effectLst/>
              <a:latin typeface="+mn-lt"/>
              <a:ea typeface="+mn-ea"/>
              <a:cs typeface="David" pitchFamily="2" charset="-79"/>
            </a:rPr>
            <a:t>איור 3</a:t>
          </a:r>
        </a:p>
        <a:p>
          <a:pPr marL="0" marR="0" indent="0" algn="ctr" defTabSz="914400" rtl="1" eaLnBrk="1" fontAlgn="auto" latinLnBrk="0" hangingPunct="1">
            <a:lnSpc>
              <a:spcPts val="1200"/>
            </a:lnSpc>
            <a:spcBef>
              <a:spcPts val="0"/>
            </a:spcBef>
            <a:spcAft>
              <a:spcPts val="0"/>
            </a:spcAft>
            <a:buClrTx/>
            <a:buSzTx/>
            <a:buFontTx/>
            <a:buNone/>
            <a:tabLst/>
            <a:defRPr/>
          </a:pPr>
          <a:r>
            <a:rPr lang="he-IL" sz="1100" b="1">
              <a:solidFill>
                <a:schemeClr val="dk1"/>
              </a:solidFill>
              <a:effectLst/>
              <a:latin typeface="+mn-lt"/>
              <a:ea typeface="+mn-ea"/>
              <a:cs typeface="David" pitchFamily="2" charset="-79"/>
            </a:rPr>
            <a:t>מאזן הדעות</a:t>
          </a:r>
          <a:r>
            <a:rPr lang="he-IL" sz="1100" b="1" baseline="30000">
              <a:solidFill>
                <a:schemeClr val="dk1"/>
              </a:solidFill>
              <a:effectLst/>
              <a:latin typeface="+mn-lt"/>
              <a:ea typeface="+mn-ea"/>
              <a:cs typeface="David" pitchFamily="2" charset="-79"/>
            </a:rPr>
            <a:t>1</a:t>
          </a:r>
          <a:r>
            <a:rPr lang="he-IL" sz="1100" b="1">
              <a:solidFill>
                <a:schemeClr val="dk1"/>
              </a:solidFill>
              <a:effectLst/>
              <a:latin typeface="+mn-lt"/>
              <a:ea typeface="+mn-ea"/>
              <a:cs typeface="David" pitchFamily="2" charset="-79"/>
            </a:rPr>
            <a:t> לגבי השאלה אם משך הנסיעה מפריע, 2005 עד 2016</a:t>
          </a:r>
          <a:r>
            <a:rPr lang="en-US">
              <a:effectLst/>
            </a:rPr>
            <a:t> </a:t>
          </a:r>
          <a:r>
            <a:rPr lang="en-US" sz="1100">
              <a:solidFill>
                <a:schemeClr val="dk1"/>
              </a:solidFill>
              <a:effectLst/>
              <a:latin typeface="+mn-lt"/>
              <a:ea typeface="+mn-ea"/>
              <a:cs typeface="+mn-cs"/>
            </a:rPr>
            <a:t> </a:t>
          </a:r>
          <a:endParaRPr lang="he-IL" sz="1100"/>
        </a:p>
      </xdr:txBody>
    </xdr:sp>
    <xdr:clientData/>
  </xdr:twoCellAnchor>
  <xdr:twoCellAnchor>
    <xdr:from>
      <xdr:col>3</xdr:col>
      <xdr:colOff>647700</xdr:colOff>
      <xdr:row>20</xdr:row>
      <xdr:rowOff>7620</xdr:rowOff>
    </xdr:from>
    <xdr:to>
      <xdr:col>7</xdr:col>
      <xdr:colOff>403860</xdr:colOff>
      <xdr:row>27</xdr:row>
      <xdr:rowOff>106680</xdr:rowOff>
    </xdr:to>
    <xdr:sp macro="" textlink="">
      <xdr:nvSpPr>
        <xdr:cNvPr id="6" name="TextBox 5"/>
        <xdr:cNvSpPr txBox="1"/>
      </xdr:nvSpPr>
      <xdr:spPr>
        <a:xfrm>
          <a:off x="11230942740" y="3627120"/>
          <a:ext cx="2499360" cy="1365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just" defTabSz="914400" rtl="1" eaLnBrk="1" fontAlgn="auto" latinLnBrk="0" hangingPunct="1">
            <a:lnSpc>
              <a:spcPct val="100000"/>
            </a:lnSpc>
            <a:spcBef>
              <a:spcPts val="0"/>
            </a:spcBef>
            <a:spcAft>
              <a:spcPts val="0"/>
            </a:spcAft>
            <a:buClrTx/>
            <a:buSzTx/>
            <a:buFontTx/>
            <a:buNone/>
            <a:tabLst/>
            <a:defRPr/>
          </a:pPr>
          <a:r>
            <a:rPr lang="he-IL" sz="900" baseline="30000">
              <a:solidFill>
                <a:schemeClr val="dk1"/>
              </a:solidFill>
              <a:effectLst/>
              <a:latin typeface="+mn-lt"/>
              <a:ea typeface="+mn-ea"/>
              <a:cs typeface="David" pitchFamily="2" charset="-79"/>
            </a:rPr>
            <a:t>1</a:t>
          </a:r>
          <a:r>
            <a:rPr lang="he-IL" sz="900" baseline="0">
              <a:solidFill>
                <a:schemeClr val="dk1"/>
              </a:solidFill>
              <a:effectLst/>
              <a:latin typeface="+mn-lt"/>
              <a:ea typeface="+mn-ea"/>
              <a:cs typeface="David" pitchFamily="2" charset="-79"/>
            </a:rPr>
            <a:t> ש</a:t>
          </a:r>
          <a:r>
            <a:rPr lang="he-IL" sz="900">
              <a:solidFill>
                <a:schemeClr val="dk1"/>
              </a:solidFill>
              <a:effectLst/>
              <a:latin typeface="+mn-lt"/>
              <a:ea typeface="+mn-ea"/>
              <a:cs typeface="David" pitchFamily="2" charset="-79"/>
            </a:rPr>
            <a:t>יעור המשיבים "מפריע" פחות שיעור המשיבים "אינו מפריע". במקור התשובות ניתנות בסולם אורדינלי שערכיו נעים מ-1 עד 4, אך קיבצנו את  "מפריע ו"מפריע מאוד" ואת "אינו מפריע" ו"אינו מפריע כלל". במקביל למגמת העלייה במאזן לטובת "מפריע" יש ירידה מתמדת בשיעור הנסקרים שאינם משיבים (מ-41% עד 31%).</a:t>
          </a:r>
          <a:endParaRPr lang="en-US" sz="900">
            <a:solidFill>
              <a:schemeClr val="dk1"/>
            </a:solidFill>
            <a:effectLst/>
            <a:latin typeface="+mn-lt"/>
            <a:ea typeface="+mn-ea"/>
            <a:cs typeface="David" pitchFamily="2" charset="-79"/>
          </a:endParaRPr>
        </a:p>
        <a:p>
          <a:pPr algn="r" rtl="1"/>
          <a:r>
            <a:rPr lang="he-IL" sz="900" b="1">
              <a:solidFill>
                <a:schemeClr val="dk1"/>
              </a:solidFill>
              <a:effectLst/>
              <a:latin typeface="+mn-lt"/>
              <a:ea typeface="+mn-ea"/>
              <a:cs typeface="David" pitchFamily="2" charset="-79"/>
            </a:rPr>
            <a:t>המקור:</a:t>
          </a:r>
          <a:r>
            <a:rPr lang="he-IL" sz="900">
              <a:solidFill>
                <a:schemeClr val="dk1"/>
              </a:solidFill>
              <a:effectLst/>
              <a:latin typeface="+mn-lt"/>
              <a:ea typeface="+mn-ea"/>
              <a:cs typeface="David" pitchFamily="2" charset="-79"/>
            </a:rPr>
            <a:t> נתוני הסקר החברתי ל-2005—2016 ועיבודי בנק ישראל.</a:t>
          </a:r>
          <a:endParaRPr lang="he-IL" sz="900">
            <a:cs typeface="David" pitchFamily="2" charset="-79"/>
          </a:endParaRPr>
        </a:p>
      </xdr:txBody>
    </xdr:sp>
    <xdr:clientData/>
  </xdr:twoCellAnchor>
  <xdr:twoCellAnchor editAs="oneCell">
    <xdr:from>
      <xdr:col>12</xdr:col>
      <xdr:colOff>106680</xdr:colOff>
      <xdr:row>21</xdr:row>
      <xdr:rowOff>53340</xdr:rowOff>
    </xdr:from>
    <xdr:to>
      <xdr:col>15</xdr:col>
      <xdr:colOff>556260</xdr:colOff>
      <xdr:row>23</xdr:row>
      <xdr:rowOff>68580</xdr:rowOff>
    </xdr:to>
    <xdr:sp macro="" textlink="">
      <xdr:nvSpPr>
        <xdr:cNvPr id="7" name="TextBox 6"/>
        <xdr:cNvSpPr txBox="1"/>
      </xdr:nvSpPr>
      <xdr:spPr>
        <a:xfrm>
          <a:off x="10975840380" y="3733800"/>
          <a:ext cx="24612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900" b="1">
              <a:solidFill>
                <a:schemeClr val="dk1"/>
              </a:solidFill>
              <a:effectLst/>
              <a:latin typeface="+mn-lt"/>
              <a:ea typeface="+mn-ea"/>
              <a:cs typeface="David" pitchFamily="2" charset="-79"/>
            </a:rPr>
            <a:t>המקור:</a:t>
          </a:r>
          <a:r>
            <a:rPr lang="he-IL" sz="900">
              <a:solidFill>
                <a:schemeClr val="dk1"/>
              </a:solidFill>
              <a:effectLst/>
              <a:latin typeface="+mn-lt"/>
              <a:ea typeface="+mn-ea"/>
              <a:cs typeface="David" pitchFamily="2" charset="-79"/>
            </a:rPr>
            <a:t> נתוני הסקר החברתי ל-2005—2016 ועיבודי בנק ישראל.</a:t>
          </a:r>
          <a:endParaRPr lang="he-IL" sz="900">
            <a:cs typeface="David" pitchFamily="2" charset="-79"/>
          </a:endParaRPr>
        </a:p>
      </xdr:txBody>
    </xdr:sp>
    <xdr:clientData/>
  </xdr:twoCellAnchor>
  <xdr:twoCellAnchor>
    <xdr:from>
      <xdr:col>12</xdr:col>
      <xdr:colOff>632460</xdr:colOff>
      <xdr:row>9</xdr:row>
      <xdr:rowOff>144780</xdr:rowOff>
    </xdr:from>
    <xdr:to>
      <xdr:col>14</xdr:col>
      <xdr:colOff>411480</xdr:colOff>
      <xdr:row>11</xdr:row>
      <xdr:rowOff>160020</xdr:rowOff>
    </xdr:to>
    <xdr:sp macro="" textlink="">
      <xdr:nvSpPr>
        <xdr:cNvPr id="8" name="TextBox 7"/>
        <xdr:cNvSpPr txBox="1"/>
      </xdr:nvSpPr>
      <xdr:spPr>
        <a:xfrm>
          <a:off x="10976655720" y="1722120"/>
          <a:ext cx="112014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000">
              <a:solidFill>
                <a:schemeClr val="accent1"/>
              </a:solidFill>
              <a:cs typeface="David" pitchFamily="2" charset="-79"/>
            </a:rPr>
            <a:t>עבודה מחוץ ליישוב</a:t>
          </a:r>
        </a:p>
      </xdr:txBody>
    </xdr:sp>
    <xdr:clientData/>
  </xdr:twoCellAnchor>
  <xdr:twoCellAnchor>
    <xdr:from>
      <xdr:col>12</xdr:col>
      <xdr:colOff>68580</xdr:colOff>
      <xdr:row>6</xdr:row>
      <xdr:rowOff>137160</xdr:rowOff>
    </xdr:from>
    <xdr:to>
      <xdr:col>12</xdr:col>
      <xdr:colOff>510540</xdr:colOff>
      <xdr:row>8</xdr:row>
      <xdr:rowOff>38100</xdr:rowOff>
    </xdr:to>
    <xdr:sp macro="" textlink="">
      <xdr:nvSpPr>
        <xdr:cNvPr id="9" name="TextBox 8"/>
        <xdr:cNvSpPr txBox="1"/>
      </xdr:nvSpPr>
      <xdr:spPr>
        <a:xfrm>
          <a:off x="10977897780" y="1188720"/>
          <a:ext cx="44196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solidFill>
                <a:schemeClr val="accent1"/>
              </a:solidFill>
              <a:cs typeface="David" pitchFamily="2" charset="-79"/>
            </a:rPr>
            <a:t>דקות</a:t>
          </a:r>
        </a:p>
      </xdr:txBody>
    </xdr:sp>
    <xdr:clientData/>
  </xdr:twoCellAnchor>
  <xdr:twoCellAnchor>
    <xdr:from>
      <xdr:col>15</xdr:col>
      <xdr:colOff>121920</xdr:colOff>
      <xdr:row>6</xdr:row>
      <xdr:rowOff>121920</xdr:rowOff>
    </xdr:from>
    <xdr:to>
      <xdr:col>15</xdr:col>
      <xdr:colOff>563880</xdr:colOff>
      <xdr:row>8</xdr:row>
      <xdr:rowOff>22860</xdr:rowOff>
    </xdr:to>
    <xdr:sp macro="" textlink="">
      <xdr:nvSpPr>
        <xdr:cNvPr id="12" name="TextBox 11"/>
        <xdr:cNvSpPr txBox="1"/>
      </xdr:nvSpPr>
      <xdr:spPr>
        <a:xfrm>
          <a:off x="10975832760" y="1173480"/>
          <a:ext cx="44196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solidFill>
                <a:schemeClr val="accent6">
                  <a:lumMod val="75000"/>
                </a:schemeClr>
              </a:solidFill>
              <a:cs typeface="David" pitchFamily="2" charset="-79"/>
            </a:rPr>
            <a:t>דקות</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0.25702</cdr:x>
      <cdr:y>0.65524</cdr:y>
    </cdr:from>
    <cdr:to>
      <cdr:x>0.72118</cdr:x>
      <cdr:y>0.74953</cdr:y>
    </cdr:to>
    <cdr:sp macro="" textlink="">
      <cdr:nvSpPr>
        <cdr:cNvPr id="4" name="TextBox 5"/>
        <cdr:cNvSpPr txBox="1"/>
      </cdr:nvSpPr>
      <cdr:spPr>
        <a:xfrm xmlns:a="http://schemas.openxmlformats.org/drawingml/2006/main">
          <a:off x="647694" y="2236844"/>
          <a:ext cx="1169683" cy="32188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he-IL" sz="1000" baseline="0">
              <a:solidFill>
                <a:schemeClr val="accent6">
                  <a:lumMod val="75000"/>
                </a:schemeClr>
              </a:solidFill>
              <a:cs typeface="David" pitchFamily="2" charset="-79"/>
            </a:rPr>
            <a:t>עבודה בתוך היישוב</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329046</xdr:colOff>
      <xdr:row>7</xdr:row>
      <xdr:rowOff>152400</xdr:rowOff>
    </xdr:from>
    <xdr:to>
      <xdr:col>7</xdr:col>
      <xdr:colOff>606136</xdr:colOff>
      <xdr:row>102</xdr:row>
      <xdr:rowOff>62753</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179294</xdr:colOff>
      <xdr:row>8</xdr:row>
      <xdr:rowOff>35859</xdr:rowOff>
    </xdr:from>
    <xdr:to>
      <xdr:col>7</xdr:col>
      <xdr:colOff>9861</xdr:colOff>
      <xdr:row>11</xdr:row>
      <xdr:rowOff>35859</xdr:rowOff>
    </xdr:to>
    <xdr:sp macro="" textlink="">
      <xdr:nvSpPr>
        <xdr:cNvPr id="3" name="TextBox 2"/>
        <xdr:cNvSpPr txBox="1"/>
      </xdr:nvSpPr>
      <xdr:spPr>
        <a:xfrm>
          <a:off x="11011114256" y="1470212"/>
          <a:ext cx="3192332"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dk1"/>
              </a:solidFill>
              <a:effectLst/>
              <a:latin typeface="+mn-lt"/>
              <a:ea typeface="+mn-ea"/>
              <a:cs typeface="David" pitchFamily="2" charset="-79"/>
            </a:rPr>
            <a:t>שביעות הרצון המוחלטת, בסולם שערכיו נעים בין 0 (נמוכה מאוד) ל-4 (גבוהה מאוד) </a:t>
          </a:r>
          <a:r>
            <a:rPr lang="he-I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r" rtl="1"/>
          <a:endParaRPr lang="he-IL" sz="1100"/>
        </a:p>
      </xdr:txBody>
    </xdr:sp>
    <xdr:clientData/>
  </xdr:twoCellAnchor>
  <xdr:twoCellAnchor>
    <xdr:from>
      <xdr:col>1</xdr:col>
      <xdr:colOff>53789</xdr:colOff>
      <xdr:row>2</xdr:row>
      <xdr:rowOff>160020</xdr:rowOff>
    </xdr:from>
    <xdr:to>
      <xdr:col>8</xdr:col>
      <xdr:colOff>-1</xdr:colOff>
      <xdr:row>8</xdr:row>
      <xdr:rowOff>17929</xdr:rowOff>
    </xdr:to>
    <xdr:sp macro="" textlink="">
      <xdr:nvSpPr>
        <xdr:cNvPr id="4" name="TextBox 3"/>
        <xdr:cNvSpPr txBox="1"/>
      </xdr:nvSpPr>
      <xdr:spPr>
        <a:xfrm>
          <a:off x="11010451765" y="518608"/>
          <a:ext cx="4652681" cy="933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800" b="1">
              <a:solidFill>
                <a:schemeClr val="dk1"/>
              </a:solidFill>
              <a:effectLst/>
              <a:latin typeface="+mn-lt"/>
              <a:ea typeface="+mn-ea"/>
              <a:cs typeface="David" pitchFamily="2" charset="-79"/>
            </a:rPr>
            <a:t>איור 4</a:t>
          </a:r>
          <a:endParaRPr lang="en-US" sz="1800" b="1">
            <a:solidFill>
              <a:schemeClr val="dk1"/>
            </a:solidFill>
            <a:effectLst/>
            <a:latin typeface="+mn-lt"/>
            <a:ea typeface="+mn-ea"/>
            <a:cs typeface="David" pitchFamily="2" charset="-79"/>
          </a:endParaRPr>
        </a:p>
        <a:p>
          <a:pPr algn="ctr" rtl="1"/>
          <a:r>
            <a:rPr lang="he-IL" sz="1800" b="1">
              <a:solidFill>
                <a:schemeClr val="dk1"/>
              </a:solidFill>
              <a:effectLst/>
              <a:latin typeface="+mn-lt"/>
              <a:ea typeface="+mn-ea"/>
              <a:cs typeface="David" pitchFamily="2" charset="-79"/>
            </a:rPr>
            <a:t>מדד לשביעות הרצון מהתחבורה הציבורית בערים גדולות ובינוניות בישראל ובאירופה</a:t>
          </a:r>
          <a:r>
            <a:rPr lang="he-IL" sz="1800" b="1" baseline="30000">
              <a:solidFill>
                <a:schemeClr val="dk1"/>
              </a:solidFill>
              <a:effectLst/>
              <a:latin typeface="+mn-lt"/>
              <a:ea typeface="+mn-ea"/>
              <a:cs typeface="David" pitchFamily="2" charset="-79"/>
            </a:rPr>
            <a:t>1</a:t>
          </a:r>
          <a:r>
            <a:rPr lang="he-IL" sz="1800" b="1">
              <a:solidFill>
                <a:schemeClr val="dk1"/>
              </a:solidFill>
              <a:effectLst/>
              <a:latin typeface="+mn-lt"/>
              <a:ea typeface="+mn-ea"/>
              <a:cs typeface="David" pitchFamily="2" charset="-79"/>
            </a:rPr>
            <a:t> </a:t>
          </a:r>
          <a:endParaRPr lang="he-IL" sz="1800" b="1">
            <a:cs typeface="David" pitchFamily="2" charset="-79"/>
          </a:endParaRPr>
        </a:p>
      </xdr:txBody>
    </xdr:sp>
    <xdr:clientData/>
  </xdr:twoCellAnchor>
  <xdr:twoCellAnchor>
    <xdr:from>
      <xdr:col>1</xdr:col>
      <xdr:colOff>205740</xdr:colOff>
      <xdr:row>102</xdr:row>
      <xdr:rowOff>98611</xdr:rowOff>
    </xdr:from>
    <xdr:to>
      <xdr:col>8</xdr:col>
      <xdr:colOff>35858</xdr:colOff>
      <xdr:row>111</xdr:row>
      <xdr:rowOff>89647</xdr:rowOff>
    </xdr:to>
    <xdr:sp macro="" textlink="">
      <xdr:nvSpPr>
        <xdr:cNvPr id="5" name="TextBox 4"/>
        <xdr:cNvSpPr txBox="1"/>
      </xdr:nvSpPr>
      <xdr:spPr>
        <a:xfrm>
          <a:off x="11010415906" y="18395576"/>
          <a:ext cx="4536589" cy="1604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just" rtl="1"/>
          <a:r>
            <a:rPr lang="he-IL" sz="1400" baseline="30000">
              <a:solidFill>
                <a:schemeClr val="dk1"/>
              </a:solidFill>
              <a:effectLst/>
              <a:latin typeface="+mn-lt"/>
              <a:ea typeface="+mn-ea"/>
              <a:cs typeface="David" pitchFamily="2" charset="-79"/>
            </a:rPr>
            <a:t>1</a:t>
          </a:r>
          <a:r>
            <a:rPr lang="he-IL" sz="1400">
              <a:solidFill>
                <a:schemeClr val="dk1"/>
              </a:solidFill>
              <a:effectLst/>
              <a:latin typeface="+mn-lt"/>
              <a:ea typeface="+mn-ea"/>
              <a:cs typeface="David" pitchFamily="2" charset="-79"/>
            </a:rPr>
            <a:t> בישראל – בשנים 2013—2016, באירופה – בשנים 2012 ו-2015. כדי לבחון את רגישות התוצאה להגדרות שונות של "העיר תל אביב" השתמשנו בשלושה הרכבים: העיר תל אביב, מחוז תל אביב, ומחוז תל אביב בתוספת פתח תקווה וראשון לציון. </a:t>
          </a:r>
          <a:endParaRPr lang="en-US" sz="1400">
            <a:solidFill>
              <a:schemeClr val="dk1"/>
            </a:solidFill>
            <a:effectLst/>
            <a:latin typeface="+mn-lt"/>
            <a:ea typeface="+mn-ea"/>
            <a:cs typeface="David" pitchFamily="2" charset="-79"/>
          </a:endParaRPr>
        </a:p>
        <a:p>
          <a:pPr algn="just" rtl="1"/>
          <a:r>
            <a:rPr lang="he-IL" sz="1400" b="1">
              <a:solidFill>
                <a:schemeClr val="dk1"/>
              </a:solidFill>
              <a:effectLst/>
              <a:latin typeface="+mn-lt"/>
              <a:ea typeface="+mn-ea"/>
              <a:cs typeface="David" pitchFamily="2" charset="-79"/>
            </a:rPr>
            <a:t>המקור:</a:t>
          </a:r>
          <a:r>
            <a:rPr lang="he-IL" sz="1400">
              <a:solidFill>
                <a:schemeClr val="dk1"/>
              </a:solidFill>
              <a:effectLst/>
              <a:latin typeface="+mn-lt"/>
              <a:ea typeface="+mn-ea"/>
              <a:cs typeface="David" pitchFamily="2" charset="-79"/>
            </a:rPr>
            <a:t> באירופה – </a:t>
          </a:r>
          <a:r>
            <a:rPr lang="en-US" sz="1400" baseline="0">
              <a:solidFill>
                <a:schemeClr val="dk1"/>
              </a:solidFill>
              <a:effectLst/>
              <a:latin typeface="Times New Roman" panose="02020603050405020304" pitchFamily="18" charset="0"/>
              <a:ea typeface="+mn-ea"/>
              <a:cs typeface="Times New Roman" panose="02020603050405020304" pitchFamily="18" charset="0"/>
            </a:rPr>
            <a:t>Urban Audit, Eurostat</a:t>
          </a:r>
          <a:r>
            <a:rPr lang="he-IL" sz="1400">
              <a:solidFill>
                <a:schemeClr val="dk1"/>
              </a:solidFill>
              <a:effectLst/>
              <a:latin typeface="+mn-lt"/>
              <a:ea typeface="+mn-ea"/>
              <a:cs typeface="David" pitchFamily="2" charset="-79"/>
            </a:rPr>
            <a:t>; בישראל – הסקר החברתי שעורכת הלשכה המרכזית לסטטיסטיקה; ועיבודי בנק ישראל.</a:t>
          </a:r>
          <a:endParaRPr lang="en-US" sz="1400">
            <a:solidFill>
              <a:schemeClr val="dk1"/>
            </a:solidFill>
            <a:effectLst/>
            <a:latin typeface="+mn-lt"/>
            <a:ea typeface="+mn-ea"/>
            <a:cs typeface="David" pitchFamily="2" charset="-79"/>
          </a:endParaRPr>
        </a:p>
        <a:p>
          <a:pPr algn="r" rtl="1"/>
          <a:endParaRPr lang="he-IL" sz="1100"/>
        </a:p>
      </xdr:txBody>
    </xdr:sp>
    <xdr:clientData/>
  </xdr:twoCellAnchor>
  <xdr:twoCellAnchor>
    <xdr:from>
      <xdr:col>1</xdr:col>
      <xdr:colOff>65116</xdr:colOff>
      <xdr:row>2</xdr:row>
      <xdr:rowOff>154478</xdr:rowOff>
    </xdr:from>
    <xdr:to>
      <xdr:col>8</xdr:col>
      <xdr:colOff>161364</xdr:colOff>
      <xdr:row>110</xdr:row>
      <xdr:rowOff>123998</xdr:rowOff>
    </xdr:to>
    <xdr:sp macro="" textlink="">
      <xdr:nvSpPr>
        <xdr:cNvPr id="6" name="מלבן 5"/>
        <xdr:cNvSpPr/>
      </xdr:nvSpPr>
      <xdr:spPr>
        <a:xfrm>
          <a:off x="11010290400" y="513066"/>
          <a:ext cx="4802719" cy="193422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he-IL" sz="1100"/>
        </a:p>
      </xdr:txBody>
    </xdr:sp>
    <xdr:clientData/>
  </xdr:twoCellAnchor>
  <xdr:twoCellAnchor>
    <xdr:from>
      <xdr:col>5</xdr:col>
      <xdr:colOff>381000</xdr:colOff>
      <xdr:row>0</xdr:row>
      <xdr:rowOff>129540</xdr:rowOff>
    </xdr:from>
    <xdr:to>
      <xdr:col>19</xdr:col>
      <xdr:colOff>586740</xdr:colOff>
      <xdr:row>0</xdr:row>
      <xdr:rowOff>129540</xdr:rowOff>
    </xdr:to>
    <xdr:cxnSp macro="">
      <xdr:nvCxnSpPr>
        <xdr:cNvPr id="7" name="מחבר ישר 6"/>
        <xdr:cNvCxnSpPr/>
      </xdr:nvCxnSpPr>
      <xdr:spPr>
        <a:xfrm>
          <a:off x="11222530260" y="129540"/>
          <a:ext cx="98069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373380</xdr:colOff>
      <xdr:row>2</xdr:row>
      <xdr:rowOff>7620</xdr:rowOff>
    </xdr:from>
    <xdr:to>
      <xdr:col>18</xdr:col>
      <xdr:colOff>501550</xdr:colOff>
      <xdr:row>24</xdr:row>
      <xdr:rowOff>111900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15</xdr:row>
      <xdr:rowOff>0</xdr:rowOff>
    </xdr:from>
    <xdr:to>
      <xdr:col>37</xdr:col>
      <xdr:colOff>205740</xdr:colOff>
      <xdr:row>15</xdr:row>
      <xdr:rowOff>0</xdr:rowOff>
    </xdr:to>
    <xdr:cxnSp macro="">
      <xdr:nvCxnSpPr>
        <xdr:cNvPr id="3" name="מחבר ישר 2"/>
        <xdr:cNvCxnSpPr/>
      </xdr:nvCxnSpPr>
      <xdr:spPr>
        <a:xfrm>
          <a:off x="11210566860" y="2714625"/>
          <a:ext cx="98069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281940</xdr:colOff>
      <xdr:row>2</xdr:row>
      <xdr:rowOff>30480</xdr:rowOff>
    </xdr:from>
    <xdr:to>
      <xdr:col>17</xdr:col>
      <xdr:colOff>327660</xdr:colOff>
      <xdr:row>5</xdr:row>
      <xdr:rowOff>137160</xdr:rowOff>
    </xdr:to>
    <xdr:sp macro="" textlink="">
      <xdr:nvSpPr>
        <xdr:cNvPr id="4" name="TextBox 3"/>
        <xdr:cNvSpPr txBox="1"/>
      </xdr:nvSpPr>
      <xdr:spPr>
        <a:xfrm>
          <a:off x="10974727860" y="381000"/>
          <a:ext cx="6080760" cy="632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dk1"/>
              </a:solidFill>
              <a:effectLst/>
              <a:latin typeface="+mn-lt"/>
              <a:ea typeface="+mn-ea"/>
              <a:cs typeface="David" pitchFamily="2" charset="-79"/>
            </a:rPr>
            <a:t>איור 5</a:t>
          </a:r>
          <a:endParaRPr lang="en-US" sz="1100" b="1">
            <a:solidFill>
              <a:schemeClr val="dk1"/>
            </a:solidFill>
            <a:effectLst/>
            <a:latin typeface="+mn-lt"/>
            <a:ea typeface="+mn-ea"/>
            <a:cs typeface="David" pitchFamily="2" charset="-79"/>
          </a:endParaRPr>
        </a:p>
        <a:p>
          <a:pPr marL="0" marR="0" indent="0" algn="ctr" defTabSz="914400" rtl="1" eaLnBrk="1" fontAlgn="auto" latinLnBrk="0" hangingPunct="1">
            <a:lnSpc>
              <a:spcPct val="100000"/>
            </a:lnSpc>
            <a:spcBef>
              <a:spcPts val="0"/>
            </a:spcBef>
            <a:spcAft>
              <a:spcPts val="0"/>
            </a:spcAft>
            <a:buClrTx/>
            <a:buSzTx/>
            <a:buFontTx/>
            <a:buNone/>
            <a:tabLst/>
            <a:defRPr/>
          </a:pPr>
          <a:r>
            <a:rPr lang="he-IL" sz="1200" b="1">
              <a:solidFill>
                <a:schemeClr val="dk1"/>
              </a:solidFill>
              <a:effectLst/>
              <a:latin typeface="+mn-lt"/>
              <a:ea typeface="+mn-ea"/>
              <a:cs typeface="David" pitchFamily="2" charset="-79"/>
            </a:rPr>
            <a:t>שיעור האנשים שנוסעים לעבודה בתחבורה ציבורית</a:t>
          </a:r>
          <a:r>
            <a:rPr lang="he-IL" sz="1200" b="1" baseline="30000">
              <a:solidFill>
                <a:schemeClr val="dk1"/>
              </a:solidFill>
              <a:effectLst/>
              <a:latin typeface="+mn-lt"/>
              <a:ea typeface="+mn-ea"/>
              <a:cs typeface="David" pitchFamily="2" charset="-79"/>
            </a:rPr>
            <a:t>1</a:t>
          </a:r>
          <a:r>
            <a:rPr lang="he-IL" sz="1200" b="1">
              <a:solidFill>
                <a:schemeClr val="dk1"/>
              </a:solidFill>
              <a:effectLst/>
              <a:latin typeface="+mn-lt"/>
              <a:ea typeface="+mn-ea"/>
              <a:cs typeface="David" pitchFamily="2" charset="-79"/>
            </a:rPr>
            <a:t>: מחוז תל אביב</a:t>
          </a:r>
          <a:r>
            <a:rPr lang="he-IL" sz="1200" b="1" baseline="30000">
              <a:solidFill>
                <a:schemeClr val="dk1"/>
              </a:solidFill>
              <a:effectLst/>
              <a:latin typeface="+mn-lt"/>
              <a:ea typeface="+mn-ea"/>
              <a:cs typeface="David" pitchFamily="2" charset="-79"/>
            </a:rPr>
            <a:t>2</a:t>
          </a:r>
          <a:r>
            <a:rPr lang="he-IL" sz="1200" b="1">
              <a:solidFill>
                <a:schemeClr val="dk1"/>
              </a:solidFill>
              <a:effectLst/>
              <a:latin typeface="+mn-lt"/>
              <a:ea typeface="+mn-ea"/>
              <a:cs typeface="David" pitchFamily="2" charset="-79"/>
            </a:rPr>
            <a:t>, העיר ירושלים ונפת חיפה לעומת ערים גדולות ובינוניות באירופה, 2015</a:t>
          </a:r>
          <a:r>
            <a:rPr lang="he-IL" sz="1100">
              <a:solidFill>
                <a:schemeClr val="dk1"/>
              </a:solidFill>
              <a:effectLst/>
              <a:latin typeface="+mn-lt"/>
              <a:ea typeface="+mn-ea"/>
              <a:cs typeface="+mn-cs"/>
            </a:rPr>
            <a:t>  </a:t>
          </a:r>
          <a:endParaRPr lang="he-IL" sz="1100"/>
        </a:p>
      </xdr:txBody>
    </xdr:sp>
    <xdr:clientData/>
  </xdr:twoCellAnchor>
  <xdr:twoCellAnchor>
    <xdr:from>
      <xdr:col>17</xdr:col>
      <xdr:colOff>541020</xdr:colOff>
      <xdr:row>4</xdr:row>
      <xdr:rowOff>38100</xdr:rowOff>
    </xdr:from>
    <xdr:to>
      <xdr:col>18</xdr:col>
      <xdr:colOff>510540</xdr:colOff>
      <xdr:row>5</xdr:row>
      <xdr:rowOff>68580</xdr:rowOff>
    </xdr:to>
    <xdr:sp macro="" textlink="">
      <xdr:nvSpPr>
        <xdr:cNvPr id="5" name="TextBox 4"/>
        <xdr:cNvSpPr txBox="1"/>
      </xdr:nvSpPr>
      <xdr:spPr>
        <a:xfrm>
          <a:off x="10973874420" y="739140"/>
          <a:ext cx="64008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cs typeface="David" pitchFamily="2" charset="-79"/>
            </a:rPr>
            <a:t>אחוזים</a:t>
          </a:r>
        </a:p>
      </xdr:txBody>
    </xdr:sp>
    <xdr:clientData/>
  </xdr:twoCellAnchor>
  <xdr:twoCellAnchor>
    <xdr:from>
      <xdr:col>7</xdr:col>
      <xdr:colOff>457200</xdr:colOff>
      <xdr:row>21</xdr:row>
      <xdr:rowOff>45720</xdr:rowOff>
    </xdr:from>
    <xdr:to>
      <xdr:col>17</xdr:col>
      <xdr:colOff>434340</xdr:colOff>
      <xdr:row>24</xdr:row>
      <xdr:rowOff>83820</xdr:rowOff>
    </xdr:to>
    <xdr:sp macro="" textlink="">
      <xdr:nvSpPr>
        <xdr:cNvPr id="6" name="TextBox 5"/>
        <xdr:cNvSpPr txBox="1"/>
      </xdr:nvSpPr>
      <xdr:spPr>
        <a:xfrm>
          <a:off x="10974621180" y="3726180"/>
          <a:ext cx="668274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1000" baseline="30000">
              <a:solidFill>
                <a:schemeClr val="dk1"/>
              </a:solidFill>
              <a:effectLst/>
              <a:latin typeface="+mn-lt"/>
              <a:ea typeface="+mn-ea"/>
              <a:cs typeface="David" pitchFamily="2" charset="-79"/>
            </a:rPr>
            <a:t>1</a:t>
          </a:r>
          <a:r>
            <a:rPr lang="he-IL" sz="1000">
              <a:solidFill>
                <a:schemeClr val="dk1"/>
              </a:solidFill>
              <a:effectLst/>
              <a:latin typeface="+mn-lt"/>
              <a:ea typeface="+mn-ea"/>
              <a:cs typeface="David" pitchFamily="2" charset="-79"/>
            </a:rPr>
            <a:t> אוטובוס ומערכות להסעת המונים. </a:t>
          </a:r>
        </a:p>
        <a:p>
          <a:pPr rtl="1"/>
          <a:r>
            <a:rPr lang="he-IL" sz="1000" baseline="30000">
              <a:solidFill>
                <a:schemeClr val="dk1"/>
              </a:solidFill>
              <a:effectLst/>
              <a:latin typeface="+mn-lt"/>
              <a:ea typeface="+mn-ea"/>
              <a:cs typeface="David" pitchFamily="2" charset="-79"/>
            </a:rPr>
            <a:t>2</a:t>
          </a:r>
          <a:r>
            <a:rPr lang="he-IL" sz="1000">
              <a:solidFill>
                <a:schemeClr val="dk1"/>
              </a:solidFill>
              <a:effectLst/>
              <a:latin typeface="+mn-lt"/>
              <a:ea typeface="+mn-ea"/>
              <a:cs typeface="David" pitchFamily="2" charset="-79"/>
            </a:rPr>
            <a:t> כולל פתח תקווה וראשון לציון.</a:t>
          </a:r>
          <a:endParaRPr lang="en-US" sz="1000">
            <a:solidFill>
              <a:schemeClr val="dk1"/>
            </a:solidFill>
            <a:effectLst/>
            <a:latin typeface="+mn-lt"/>
            <a:ea typeface="+mn-ea"/>
            <a:cs typeface="David" pitchFamily="2" charset="-79"/>
          </a:endParaRPr>
        </a:p>
        <a:p>
          <a:pPr rtl="1"/>
          <a:r>
            <a:rPr lang="he-IL" sz="1000" b="1">
              <a:solidFill>
                <a:schemeClr val="dk1"/>
              </a:solidFill>
              <a:effectLst/>
              <a:latin typeface="+mn-lt"/>
              <a:ea typeface="+mn-ea"/>
              <a:cs typeface="David" pitchFamily="2" charset="-79"/>
            </a:rPr>
            <a:t>המקור:</a:t>
          </a:r>
          <a:r>
            <a:rPr lang="he-IL" sz="1000">
              <a:solidFill>
                <a:schemeClr val="dk1"/>
              </a:solidFill>
              <a:effectLst/>
              <a:latin typeface="+mn-lt"/>
              <a:ea typeface="+mn-ea"/>
              <a:cs typeface="David" pitchFamily="2" charset="-79"/>
            </a:rPr>
            <a:t> באירופה – </a:t>
          </a:r>
          <a:r>
            <a:rPr lang="en-US" sz="1000" baseline="0">
              <a:solidFill>
                <a:schemeClr val="dk1"/>
              </a:solidFill>
              <a:effectLst/>
              <a:latin typeface="Times New Roman" panose="02020603050405020304" pitchFamily="18" charset="0"/>
              <a:ea typeface="+mn-ea"/>
              <a:cs typeface="Times New Roman" panose="02020603050405020304" pitchFamily="18" charset="0"/>
            </a:rPr>
            <a:t>Urban Audit, Eurostat</a:t>
          </a:r>
          <a:r>
            <a:rPr lang="he-IL" sz="1000">
              <a:solidFill>
                <a:schemeClr val="dk1"/>
              </a:solidFill>
              <a:effectLst/>
              <a:latin typeface="+mn-lt"/>
              <a:ea typeface="+mn-ea"/>
              <a:cs typeface="David" pitchFamily="2" charset="-79"/>
            </a:rPr>
            <a:t>; בישראל – הסקר החברתי שעורכת הלשכה המרכזית לסטטיסטיקה; ועיבודי בנק ישראל.</a:t>
          </a:r>
          <a:endParaRPr lang="en-US" sz="1000">
            <a:solidFill>
              <a:schemeClr val="dk1"/>
            </a:solidFill>
            <a:effectLst/>
            <a:latin typeface="+mn-lt"/>
            <a:ea typeface="+mn-ea"/>
            <a:cs typeface="David" pitchFamily="2" charset="-79"/>
          </a:endParaRPr>
        </a:p>
        <a:p>
          <a:pPr algn="r" rtl="1"/>
          <a:endParaRPr lang="he-I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542256</xdr:colOff>
      <xdr:row>1</xdr:row>
      <xdr:rowOff>160020</xdr:rowOff>
    </xdr:from>
    <xdr:to>
      <xdr:col>14</xdr:col>
      <xdr:colOff>366096</xdr:colOff>
      <xdr:row>26</xdr:row>
      <xdr:rowOff>98520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365760</xdr:colOff>
      <xdr:row>3</xdr:row>
      <xdr:rowOff>106680</xdr:rowOff>
    </xdr:from>
    <xdr:to>
      <xdr:col>14</xdr:col>
      <xdr:colOff>297180</xdr:colOff>
      <xdr:row>4</xdr:row>
      <xdr:rowOff>152400</xdr:rowOff>
    </xdr:to>
    <xdr:sp macro="" textlink="">
      <xdr:nvSpPr>
        <xdr:cNvPr id="3" name="TextBox 2"/>
        <xdr:cNvSpPr txBox="1"/>
      </xdr:nvSpPr>
      <xdr:spPr>
        <a:xfrm>
          <a:off x="11226248820" y="649605"/>
          <a:ext cx="617220" cy="22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a:cs typeface="David" pitchFamily="2" charset="-79"/>
            </a:rPr>
            <a:t>אחוזים</a:t>
          </a:r>
        </a:p>
      </xdr:txBody>
    </xdr:sp>
    <xdr:clientData/>
  </xdr:twoCellAnchor>
  <xdr:twoCellAnchor>
    <xdr:from>
      <xdr:col>4</xdr:col>
      <xdr:colOff>45720</xdr:colOff>
      <xdr:row>2</xdr:row>
      <xdr:rowOff>22860</xdr:rowOff>
    </xdr:from>
    <xdr:to>
      <xdr:col>13</xdr:col>
      <xdr:colOff>571500</xdr:colOff>
      <xdr:row>5</xdr:row>
      <xdr:rowOff>22860</xdr:rowOff>
    </xdr:to>
    <xdr:sp macro="" textlink="">
      <xdr:nvSpPr>
        <xdr:cNvPr id="4" name="TextBox 3"/>
        <xdr:cNvSpPr txBox="1"/>
      </xdr:nvSpPr>
      <xdr:spPr>
        <a:xfrm>
          <a:off x="11226660300" y="384810"/>
          <a:ext cx="669798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dk1"/>
              </a:solidFill>
              <a:effectLst/>
              <a:latin typeface="+mn-lt"/>
              <a:ea typeface="+mn-ea"/>
              <a:cs typeface="David" pitchFamily="2" charset="-79"/>
            </a:rPr>
            <a:t>איור 6</a:t>
          </a:r>
          <a:endParaRPr lang="en-US" sz="1100" b="1">
            <a:solidFill>
              <a:schemeClr val="dk1"/>
            </a:solidFill>
            <a:effectLst/>
            <a:latin typeface="+mn-lt"/>
            <a:ea typeface="+mn-ea"/>
            <a:cs typeface="David" pitchFamily="2" charset="-79"/>
          </a:endParaRPr>
        </a:p>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dk1"/>
              </a:solidFill>
              <a:effectLst/>
              <a:latin typeface="+mn-lt"/>
              <a:ea typeface="+mn-ea"/>
              <a:cs typeface="David" pitchFamily="2" charset="-79"/>
            </a:rPr>
            <a:t>מדד לעתירות השימוש בתחבורה ציבורית בערים גדולות ובינוניות, הממוצע ב-2009—2015 </a:t>
          </a:r>
          <a:endParaRPr lang="he-IL" sz="1100"/>
        </a:p>
      </xdr:txBody>
    </xdr:sp>
    <xdr:clientData/>
  </xdr:twoCellAnchor>
  <xdr:twoCellAnchor>
    <xdr:from>
      <xdr:col>3</xdr:col>
      <xdr:colOff>655320</xdr:colOff>
      <xdr:row>24</xdr:row>
      <xdr:rowOff>30480</xdr:rowOff>
    </xdr:from>
    <xdr:to>
      <xdr:col>13</xdr:col>
      <xdr:colOff>647700</xdr:colOff>
      <xdr:row>26</xdr:row>
      <xdr:rowOff>106680</xdr:rowOff>
    </xdr:to>
    <xdr:sp macro="" textlink="">
      <xdr:nvSpPr>
        <xdr:cNvPr id="5" name="TextBox 4"/>
        <xdr:cNvSpPr txBox="1"/>
      </xdr:nvSpPr>
      <xdr:spPr>
        <a:xfrm>
          <a:off x="11226584100" y="4373880"/>
          <a:ext cx="685038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b="0" baseline="30000">
              <a:solidFill>
                <a:schemeClr val="dk1"/>
              </a:solidFill>
              <a:effectLst/>
              <a:latin typeface="+mn-lt"/>
              <a:ea typeface="+mn-ea"/>
              <a:cs typeface="David" pitchFamily="2" charset="-79"/>
            </a:rPr>
            <a:t>1</a:t>
          </a:r>
          <a:r>
            <a:rPr lang="he-IL" sz="1000" b="0">
              <a:solidFill>
                <a:schemeClr val="dk1"/>
              </a:solidFill>
              <a:effectLst/>
              <a:latin typeface="+mn-lt"/>
              <a:ea typeface="+mn-ea"/>
              <a:cs typeface="David" pitchFamily="2" charset="-79"/>
            </a:rPr>
            <a:t> כולל פתח תקוה וראשון לציון.</a:t>
          </a:r>
        </a:p>
        <a:p>
          <a:pPr algn="r" rtl="1"/>
          <a:r>
            <a:rPr lang="he-IL" sz="1000" b="1">
              <a:solidFill>
                <a:schemeClr val="dk1"/>
              </a:solidFill>
              <a:effectLst/>
              <a:latin typeface="+mn-lt"/>
              <a:ea typeface="+mn-ea"/>
              <a:cs typeface="David" pitchFamily="2" charset="-79"/>
            </a:rPr>
            <a:t>המקור:</a:t>
          </a:r>
          <a:r>
            <a:rPr lang="he-IL" sz="1000">
              <a:solidFill>
                <a:schemeClr val="dk1"/>
              </a:solidFill>
              <a:effectLst/>
              <a:latin typeface="+mn-lt"/>
              <a:ea typeface="+mn-ea"/>
              <a:cs typeface="David" pitchFamily="2" charset="-79"/>
            </a:rPr>
            <a:t> באירופה – </a:t>
          </a:r>
          <a:r>
            <a:rPr lang="en-US" sz="1000" baseline="0">
              <a:solidFill>
                <a:schemeClr val="dk1"/>
              </a:solidFill>
              <a:effectLst/>
              <a:latin typeface="Times New Roman" panose="02020603050405020304" pitchFamily="18" charset="0"/>
              <a:ea typeface="+mn-ea"/>
              <a:cs typeface="Times New Roman" panose="02020603050405020304" pitchFamily="18" charset="0"/>
            </a:rPr>
            <a:t>Urban Audit, Eurostat</a:t>
          </a:r>
          <a:r>
            <a:rPr lang="he-IL" sz="1000">
              <a:solidFill>
                <a:schemeClr val="dk1"/>
              </a:solidFill>
              <a:effectLst/>
              <a:latin typeface="+mn-lt"/>
              <a:ea typeface="+mn-ea"/>
              <a:cs typeface="David" pitchFamily="2" charset="-79"/>
            </a:rPr>
            <a:t>; בישראל – הסקר החברתי שעורכת הלשכה המרכזית לסטטיסטיקה; ועיבודי בנק ישראל.</a:t>
          </a:r>
          <a:endParaRPr lang="he-IL" sz="1000">
            <a:cs typeface="David" pitchFamily="2" charset="-79"/>
          </a:endParaRPr>
        </a:p>
      </xdr:txBody>
    </xdr:sp>
    <xdr:clientData/>
  </xdr:twoCellAnchor>
  <xdr:twoCellAnchor>
    <xdr:from>
      <xdr:col>6</xdr:col>
      <xdr:colOff>205738</xdr:colOff>
      <xdr:row>22</xdr:row>
      <xdr:rowOff>53341</xdr:rowOff>
    </xdr:from>
    <xdr:to>
      <xdr:col>6</xdr:col>
      <xdr:colOff>586738</xdr:colOff>
      <xdr:row>24</xdr:row>
      <xdr:rowOff>114301</xdr:rowOff>
    </xdr:to>
    <xdr:sp macro="" textlink="">
      <xdr:nvSpPr>
        <xdr:cNvPr id="6" name="TextBox 5"/>
        <xdr:cNvSpPr txBox="1"/>
      </xdr:nvSpPr>
      <xdr:spPr>
        <a:xfrm rot="18015552">
          <a:off x="10981829702" y="3924301"/>
          <a:ext cx="4114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baseline="30000">
              <a:cs typeface="David" pitchFamily="2" charset="-79"/>
            </a:rPr>
            <a:t>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nas\drive-h\z317\RanSh\doc\MafriaYomemutN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nas\drive-h\z317\RanSh\doc\time_2005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44f\AppData\Local\Microsoft\Windows\Temporary%20Internet%20Files\Content.Outlook\ENUEVS1V\&#1488;&#1497;&#1493;&#1512;5_&#1490;&#1512;&#1507;%20&#1513;&#1490;&#1497;&#1488;&#1493;&#1514;%20&#1508;&#1512;&#1508;&#1493;&#1512;&#1510;&#1497;&#1493;&#151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omemut_mafria"/>
      <sheetName val="RawData"/>
    </sheetNames>
    <sheetDataSet>
      <sheetData sheetId="0">
        <row r="2">
          <cell r="F2" t="str">
            <v xml:space="preserve">מאזן נטו </v>
          </cell>
        </row>
        <row r="4">
          <cell r="B4">
            <v>2005</v>
          </cell>
          <cell r="F4">
            <v>-17.146357711000004</v>
          </cell>
        </row>
        <row r="5">
          <cell r="B5">
            <v>2006</v>
          </cell>
          <cell r="F5">
            <v>-10.809097344999998</v>
          </cell>
        </row>
        <row r="6">
          <cell r="B6">
            <v>2007</v>
          </cell>
          <cell r="F6">
            <v>-7.7675795640000018</v>
          </cell>
        </row>
        <row r="7">
          <cell r="B7">
            <v>2008</v>
          </cell>
          <cell r="F7">
            <v>-11.30520104</v>
          </cell>
        </row>
        <row r="8">
          <cell r="B8">
            <v>2009</v>
          </cell>
          <cell r="F8">
            <v>-10.941804442999999</v>
          </cell>
        </row>
        <row r="9">
          <cell r="B9">
            <v>2010</v>
          </cell>
          <cell r="F9">
            <v>-10.733888982</v>
          </cell>
        </row>
        <row r="10">
          <cell r="B10">
            <v>2011</v>
          </cell>
          <cell r="F10">
            <v>-8.5529243430000008</v>
          </cell>
        </row>
        <row r="11">
          <cell r="B11">
            <v>2012</v>
          </cell>
          <cell r="F11">
            <v>-6.6609957709999961</v>
          </cell>
        </row>
        <row r="12">
          <cell r="B12">
            <v>2013</v>
          </cell>
          <cell r="F12">
            <v>-3.8418225479999961</v>
          </cell>
        </row>
        <row r="13">
          <cell r="B13">
            <v>2014</v>
          </cell>
          <cell r="F13">
            <v>-4.4272975570000028</v>
          </cell>
        </row>
        <row r="14">
          <cell r="B14">
            <v>2015</v>
          </cell>
          <cell r="F14">
            <v>-1.6572332030000041</v>
          </cell>
        </row>
        <row r="15">
          <cell r="B15">
            <v>2016</v>
          </cell>
          <cell r="F15">
            <v>-3.8518979160000058</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1-2 "/>
      <sheetName val="Data"/>
      <sheetName val="Luach"/>
      <sheetName val="RawData"/>
      <sheetName val="chart2"/>
    </sheetNames>
    <sheetDataSet>
      <sheetData sheetId="0"/>
      <sheetData sheetId="1">
        <row r="2">
          <cell r="A2">
            <v>38717</v>
          </cell>
          <cell r="B2">
            <v>13.946208901</v>
          </cell>
          <cell r="C2">
            <v>13.691697291100001</v>
          </cell>
          <cell r="E2">
            <v>30.218770519</v>
          </cell>
        </row>
        <row r="3">
          <cell r="A3">
            <v>39082</v>
          </cell>
          <cell r="B3">
            <v>14.568433983</v>
          </cell>
          <cell r="C3">
            <v>14.289355454900001</v>
          </cell>
          <cell r="E3">
            <v>31.144757548000001</v>
          </cell>
        </row>
        <row r="4">
          <cell r="A4">
            <v>39447</v>
          </cell>
          <cell r="B4">
            <v>14.889289289000001</v>
          </cell>
          <cell r="C4">
            <v>14.604857709600001</v>
          </cell>
          <cell r="E4">
            <v>32.144598776999999</v>
          </cell>
        </row>
        <row r="5">
          <cell r="A5">
            <v>39813</v>
          </cell>
          <cell r="B5">
            <v>14.073969419999999</v>
          </cell>
          <cell r="C5">
            <v>13.819352737099999</v>
          </cell>
          <cell r="E5">
            <v>33.254388290000001</v>
          </cell>
        </row>
        <row r="6">
          <cell r="A6">
            <v>40178</v>
          </cell>
          <cell r="B6">
            <v>14.242836726</v>
          </cell>
          <cell r="C6">
            <v>13.969196816</v>
          </cell>
          <cell r="E6">
            <v>31.463842200999999</v>
          </cell>
        </row>
        <row r="7">
          <cell r="A7">
            <v>40543</v>
          </cell>
          <cell r="B7">
            <v>14.251259313</v>
          </cell>
          <cell r="C7">
            <v>13.9931700063</v>
          </cell>
          <cell r="E7">
            <v>32.427448239</v>
          </cell>
        </row>
        <row r="8">
          <cell r="A8">
            <v>40908</v>
          </cell>
          <cell r="B8">
            <v>14.043022578</v>
          </cell>
          <cell r="C8">
            <v>13.799543065</v>
          </cell>
          <cell r="E8">
            <v>32.587366238999998</v>
          </cell>
        </row>
        <row r="9">
          <cell r="A9">
            <v>41274</v>
          </cell>
          <cell r="B9">
            <v>14.627630499</v>
          </cell>
          <cell r="C9">
            <v>14.344620992399999</v>
          </cell>
          <cell r="E9">
            <v>33.789674312999999</v>
          </cell>
        </row>
        <row r="10">
          <cell r="A10">
            <v>41639</v>
          </cell>
          <cell r="B10">
            <v>15.660896292</v>
          </cell>
          <cell r="C10">
            <v>15.343827579600001</v>
          </cell>
          <cell r="E10">
            <v>34.235111472</v>
          </cell>
        </row>
        <row r="11">
          <cell r="A11">
            <v>42004</v>
          </cell>
          <cell r="B11">
            <v>14.663174391</v>
          </cell>
          <cell r="C11">
            <v>14.3797452979</v>
          </cell>
          <cell r="E11">
            <v>35.692997302999999</v>
          </cell>
        </row>
        <row r="12">
          <cell r="A12">
            <v>42369</v>
          </cell>
          <cell r="B12">
            <v>15.497895609</v>
          </cell>
          <cell r="C12">
            <v>15.195178456100001</v>
          </cell>
          <cell r="E12">
            <v>37.437993327000001</v>
          </cell>
        </row>
        <row r="13">
          <cell r="A13">
            <v>42735</v>
          </cell>
          <cell r="B13">
            <v>15.704967407</v>
          </cell>
          <cell r="C13">
            <v>15.371240590799999</v>
          </cell>
          <cell r="E13">
            <v>38.449826801</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5"/>
      <sheetName val="גיליון1"/>
      <sheetName val="גיליון2"/>
      <sheetName val="גיליון3"/>
      <sheetName val="גיליון4"/>
      <sheetName val="גיליון5"/>
      <sheetName val="גיליון6"/>
    </sheetNames>
    <sheetDataSet>
      <sheetData sheetId="0">
        <row r="34">
          <cell r="BA34" t="str">
            <v>ברטיסלבה-סלובקיה</v>
          </cell>
        </row>
        <row r="70">
          <cell r="AA70">
            <v>48.549965553807283</v>
          </cell>
        </row>
        <row r="71">
          <cell r="AA71">
            <v>28.330665688790269</v>
          </cell>
        </row>
        <row r="72">
          <cell r="AA72">
            <v>20.309268184205624</v>
          </cell>
        </row>
        <row r="73">
          <cell r="AA73">
            <v>14.911993170642498</v>
          </cell>
        </row>
        <row r="74">
          <cell r="AA74">
            <v>10.516176406515656</v>
          </cell>
        </row>
        <row r="75">
          <cell r="AA75">
            <v>10.323821323794684</v>
          </cell>
        </row>
        <row r="76">
          <cell r="AA76">
            <v>8.7418520660695425</v>
          </cell>
        </row>
        <row r="77">
          <cell r="AA77">
            <v>8.6513822464396579</v>
          </cell>
        </row>
        <row r="78">
          <cell r="AA78">
            <v>8.0841386692030301</v>
          </cell>
        </row>
        <row r="79">
          <cell r="AA79">
            <v>7.8041148474237998</v>
          </cell>
        </row>
        <row r="80">
          <cell r="AA80">
            <v>7.5997684765448161</v>
          </cell>
        </row>
        <row r="81">
          <cell r="AA81">
            <v>7.1530907502654992</v>
          </cell>
        </row>
        <row r="82">
          <cell r="AA82">
            <v>6.1630590413216266</v>
          </cell>
        </row>
        <row r="83">
          <cell r="AA83">
            <v>5.8363578946366585</v>
          </cell>
        </row>
        <row r="84">
          <cell r="AA84">
            <v>5.2876990139376705</v>
          </cell>
        </row>
        <row r="85">
          <cell r="AA85">
            <v>3.3690600739177712</v>
          </cell>
        </row>
        <row r="86">
          <cell r="AA86">
            <v>2.8971619268872559</v>
          </cell>
        </row>
        <row r="87">
          <cell r="AA87">
            <v>1.9998442764921278</v>
          </cell>
        </row>
        <row r="88">
          <cell r="AA88">
            <v>1.5355843275234438</v>
          </cell>
        </row>
        <row r="89">
          <cell r="AA89">
            <v>1.0881360115839718</v>
          </cell>
        </row>
        <row r="90">
          <cell r="AA90">
            <v>1.0141452405712721</v>
          </cell>
        </row>
        <row r="91">
          <cell r="AA91">
            <v>0.90935227570805666</v>
          </cell>
        </row>
        <row r="92">
          <cell r="AA92">
            <v>0.43083329350838639</v>
          </cell>
        </row>
        <row r="93">
          <cell r="AA93">
            <v>0</v>
          </cell>
        </row>
        <row r="94">
          <cell r="AA94">
            <v>-0.60585474076599966</v>
          </cell>
        </row>
        <row r="95">
          <cell r="AA95">
            <v>-1.4267910334940568</v>
          </cell>
        </row>
        <row r="96">
          <cell r="AA96">
            <v>-2.1850166921147296</v>
          </cell>
        </row>
        <row r="97">
          <cell r="AA97">
            <v>-2.584808919748272</v>
          </cell>
        </row>
        <row r="98">
          <cell r="AA98">
            <v>-2.7760532124564841</v>
          </cell>
        </row>
        <row r="99">
          <cell r="AA99">
            <v>-3.6322652581165293</v>
          </cell>
        </row>
        <row r="100">
          <cell r="AA100">
            <v>-3.9337232836123985</v>
          </cell>
        </row>
        <row r="101">
          <cell r="AA101">
            <v>-3.9579773709311001</v>
          </cell>
        </row>
        <row r="102">
          <cell r="AA102">
            <v>-4.0342506011464305</v>
          </cell>
        </row>
        <row r="103">
          <cell r="AA103">
            <v>-4.3599297103505128</v>
          </cell>
        </row>
        <row r="104">
          <cell r="AA104">
            <v>-4.5547680916314288</v>
          </cell>
        </row>
        <row r="105">
          <cell r="AA105">
            <v>-5.00268455905253</v>
          </cell>
        </row>
        <row r="106">
          <cell r="AA106">
            <v>-5.0047234090494417</v>
          </cell>
        </row>
        <row r="107">
          <cell r="AA107">
            <v>-5.5087056858842294</v>
          </cell>
        </row>
        <row r="108">
          <cell r="AA108">
            <v>-5.734714174318742</v>
          </cell>
        </row>
        <row r="109">
          <cell r="AA109">
            <v>-5.8313622000811138</v>
          </cell>
        </row>
        <row r="110">
          <cell r="AA110">
            <v>-5.9416223529141359</v>
          </cell>
        </row>
        <row r="111">
          <cell r="AA111">
            <v>-6.0073439902994998</v>
          </cell>
        </row>
        <row r="112">
          <cell r="AA112">
            <v>-6.3120421647048133</v>
          </cell>
        </row>
        <row r="113">
          <cell r="AA113">
            <v>-7.755032121328556</v>
          </cell>
        </row>
        <row r="114">
          <cell r="AA114">
            <v>-7.8200580478703401</v>
          </cell>
        </row>
        <row r="115">
          <cell r="AA115">
            <v>-7.852447109857116</v>
          </cell>
        </row>
        <row r="116">
          <cell r="AA116">
            <v>-8.2187488556099293</v>
          </cell>
        </row>
        <row r="117">
          <cell r="AA117">
            <v>-9.3463148559509275</v>
          </cell>
        </row>
        <row r="118">
          <cell r="AA118">
            <v>-9.5051560113076725</v>
          </cell>
        </row>
        <row r="119">
          <cell r="AA119">
            <v>-9.7018067011497866</v>
          </cell>
        </row>
        <row r="120">
          <cell r="AA120">
            <v>-9.7210817158886123</v>
          </cell>
        </row>
        <row r="121">
          <cell r="AA121">
            <v>-10.149837956747986</v>
          </cell>
        </row>
        <row r="122">
          <cell r="AA122">
            <v>-10.489612321116974</v>
          </cell>
        </row>
        <row r="123">
          <cell r="AA123">
            <v>-10.625559505006228</v>
          </cell>
        </row>
        <row r="124">
          <cell r="AA124">
            <v>-11.2904024575887</v>
          </cell>
        </row>
        <row r="125">
          <cell r="AA125">
            <v>-13.765746834459501</v>
          </cell>
        </row>
        <row r="126">
          <cell r="AA126">
            <v>-18.840239049204229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Q14"/>
  <sheetViews>
    <sheetView rightToLeft="1" topLeftCell="G1" zoomScale="130" zoomScaleNormal="130" workbookViewId="0">
      <selection activeCell="P7" sqref="P7"/>
    </sheetView>
  </sheetViews>
  <sheetFormatPr defaultRowHeight="14.25" x14ac:dyDescent="0.2"/>
  <cols>
    <col min="6" max="6" width="8.625" customWidth="1"/>
    <col min="7" max="7" width="23.625" customWidth="1"/>
    <col min="8" max="8" width="10.25" customWidth="1"/>
    <col min="9" max="9" width="1.75" customWidth="1"/>
    <col min="10" max="10" width="10.25" customWidth="1"/>
    <col min="11" max="11" width="1.875" customWidth="1"/>
    <col min="12" max="12" width="10.25" customWidth="1"/>
    <col min="13" max="13" width="2" customWidth="1"/>
    <col min="14" max="17" width="10.25" customWidth="1"/>
    <col min="18" max="18" width="9" customWidth="1"/>
  </cols>
  <sheetData>
    <row r="2" spans="7:17" ht="20.25" x14ac:dyDescent="0.3">
      <c r="G2" s="1" t="s">
        <v>11</v>
      </c>
    </row>
    <row r="4" spans="7:17" ht="20.25" x14ac:dyDescent="0.3">
      <c r="G4" s="1"/>
    </row>
    <row r="5" spans="7:17" ht="24" x14ac:dyDescent="0.3">
      <c r="G5" s="1" t="s">
        <v>5</v>
      </c>
      <c r="H5" s="8" t="s">
        <v>6</v>
      </c>
      <c r="I5" s="9"/>
      <c r="J5" s="8" t="s">
        <v>8</v>
      </c>
      <c r="K5" s="9"/>
      <c r="L5" s="8" t="s">
        <v>9</v>
      </c>
      <c r="M5" s="9"/>
      <c r="N5" s="6" t="s">
        <v>13</v>
      </c>
      <c r="O5" s="7"/>
      <c r="P5" s="7"/>
      <c r="Q5" s="6"/>
    </row>
    <row r="6" spans="7:17" ht="40.5" x14ac:dyDescent="0.3">
      <c r="G6" s="1"/>
      <c r="H6" s="2"/>
      <c r="I6" s="10"/>
      <c r="K6" s="11"/>
      <c r="M6" s="11"/>
      <c r="O6" s="5" t="s">
        <v>0</v>
      </c>
      <c r="P6" s="5" t="s">
        <v>181</v>
      </c>
      <c r="Q6" s="5" t="s">
        <v>1</v>
      </c>
    </row>
    <row r="7" spans="7:17" ht="20.25" x14ac:dyDescent="0.3">
      <c r="G7" s="1"/>
      <c r="H7" s="2"/>
      <c r="I7" s="2"/>
      <c r="O7" s="1"/>
      <c r="P7" s="1"/>
      <c r="Q7" s="1"/>
    </row>
    <row r="8" spans="7:17" ht="42.75" customHeight="1" x14ac:dyDescent="0.3">
      <c r="G8" s="5" t="s">
        <v>2</v>
      </c>
      <c r="H8" s="3">
        <v>0.69</v>
      </c>
      <c r="I8" s="3"/>
      <c r="J8" s="3">
        <v>0.5382787</v>
      </c>
      <c r="K8" s="3"/>
      <c r="L8" s="3">
        <v>0.63902000000000003</v>
      </c>
      <c r="M8" s="3"/>
      <c r="N8" s="3">
        <v>0.62229469999999998</v>
      </c>
      <c r="O8" s="3">
        <v>0.4</v>
      </c>
      <c r="P8" s="3">
        <v>0.53</v>
      </c>
      <c r="Q8" s="3">
        <v>0.72</v>
      </c>
    </row>
    <row r="9" spans="7:17" ht="42.75" customHeight="1" x14ac:dyDescent="0.3">
      <c r="G9" s="5" t="s">
        <v>3</v>
      </c>
      <c r="H9" s="3">
        <v>0.18</v>
      </c>
      <c r="I9" s="3"/>
      <c r="J9" s="3">
        <v>0.32209739999999998</v>
      </c>
      <c r="K9" s="3"/>
      <c r="L9" s="3">
        <v>0.2394376</v>
      </c>
      <c r="M9" s="3"/>
      <c r="N9" s="3">
        <v>0.24125199999999999</v>
      </c>
      <c r="O9" s="3">
        <v>0.38</v>
      </c>
      <c r="P9" s="3">
        <v>0.31</v>
      </c>
      <c r="Q9" s="3">
        <v>0.17</v>
      </c>
    </row>
    <row r="10" spans="7:17" ht="20.25" x14ac:dyDescent="0.3">
      <c r="G10" s="1" t="s">
        <v>4</v>
      </c>
      <c r="H10" s="3">
        <v>0.03</v>
      </c>
      <c r="I10" s="3"/>
      <c r="J10" s="3">
        <v>2.2345760000000003E-2</v>
      </c>
      <c r="K10" s="3"/>
      <c r="L10" s="3">
        <v>3.6809759999999997E-2</v>
      </c>
      <c r="M10" s="3"/>
      <c r="N10" s="3">
        <v>0.03</v>
      </c>
      <c r="O10" s="3">
        <v>0</v>
      </c>
      <c r="P10" s="3">
        <v>0.03</v>
      </c>
      <c r="Q10" s="3">
        <v>0.02</v>
      </c>
    </row>
    <row r="11" spans="7:17" ht="20.25" x14ac:dyDescent="0.3">
      <c r="G11" s="1" t="s">
        <v>7</v>
      </c>
      <c r="H11" s="3">
        <v>0.1</v>
      </c>
      <c r="I11" s="3"/>
      <c r="J11" s="3">
        <v>0.1172781</v>
      </c>
      <c r="K11" s="3"/>
      <c r="L11" s="3">
        <v>8.4732629999999989E-2</v>
      </c>
      <c r="M11" s="3"/>
      <c r="N11" s="3">
        <v>0.11150060000000001</v>
      </c>
      <c r="O11" s="3">
        <v>0.22</v>
      </c>
      <c r="P11" s="3">
        <v>0.13</v>
      </c>
      <c r="Q11" s="3">
        <v>0.09</v>
      </c>
    </row>
    <row r="13" spans="7:17" x14ac:dyDescent="0.2">
      <c r="G13" s="4" t="s">
        <v>12</v>
      </c>
    </row>
    <row r="14" spans="7:17" x14ac:dyDescent="0.2">
      <c r="G14" s="4" t="s">
        <v>10</v>
      </c>
    </row>
  </sheetData>
  <hyperlinks>
    <hyperlink ref="G13" location="_ednref1" display="_ednref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79"/>
  <sheetViews>
    <sheetView rightToLeft="1" topLeftCell="J51" zoomScaleNormal="100" workbookViewId="0">
      <selection activeCell="N60" sqref="N60"/>
    </sheetView>
  </sheetViews>
  <sheetFormatPr defaultRowHeight="14.25" x14ac:dyDescent="0.2"/>
  <cols>
    <col min="1" max="1" width="8.25" customWidth="1"/>
    <col min="2" max="2" width="7.75" customWidth="1"/>
    <col min="3" max="3" width="8.125" bestFit="1" customWidth="1"/>
    <col min="4" max="4" width="13.625" bestFit="1" customWidth="1"/>
    <col min="5" max="6" width="8.125" bestFit="1" customWidth="1"/>
    <col min="7" max="7" width="10.125" bestFit="1" customWidth="1"/>
    <col min="9" max="9" width="14" customWidth="1"/>
    <col min="10" max="10" width="10.25" customWidth="1"/>
    <col min="11" max="11" width="12.5" customWidth="1"/>
    <col min="12" max="19" width="11.625" customWidth="1"/>
    <col min="20" max="20" width="13.375" customWidth="1"/>
    <col min="21" max="21" width="14.75" customWidth="1"/>
    <col min="22" max="22" width="12" customWidth="1"/>
    <col min="252" max="252" width="8.25" customWidth="1"/>
    <col min="253" max="253" width="7.75" customWidth="1"/>
    <col min="254" max="254" width="13.75" customWidth="1"/>
    <col min="255" max="255" width="10.125" customWidth="1"/>
    <col min="256" max="256" width="9.75" customWidth="1"/>
    <col min="257" max="257" width="8.125" bestFit="1" customWidth="1"/>
    <col min="258" max="258" width="13.625" bestFit="1" customWidth="1"/>
    <col min="259" max="260" width="8.125" bestFit="1" customWidth="1"/>
    <col min="261" max="261" width="10.125" bestFit="1" customWidth="1"/>
    <col min="262" max="262" width="9.375" customWidth="1"/>
    <col min="263" max="263" width="8.375" customWidth="1"/>
    <col min="264" max="264" width="13.125" customWidth="1"/>
    <col min="265" max="265" width="8.625" customWidth="1"/>
    <col min="266" max="266" width="9.125" customWidth="1"/>
    <col min="267" max="267" width="8.75" customWidth="1"/>
    <col min="268" max="268" width="11.875" customWidth="1"/>
    <col min="273" max="273" width="10.25" customWidth="1"/>
    <col min="274" max="274" width="12.5" customWidth="1"/>
    <col min="275" max="275" width="11.625" customWidth="1"/>
    <col min="276" max="276" width="13.375" customWidth="1"/>
    <col min="277" max="277" width="14.75" customWidth="1"/>
    <col min="278" max="278" width="12" customWidth="1"/>
    <col min="508" max="508" width="8.25" customWidth="1"/>
    <col min="509" max="509" width="7.75" customWidth="1"/>
    <col min="510" max="510" width="13.75" customWidth="1"/>
    <col min="511" max="511" width="10.125" customWidth="1"/>
    <col min="512" max="512" width="9.75" customWidth="1"/>
    <col min="513" max="513" width="8.125" bestFit="1" customWidth="1"/>
    <col min="514" max="514" width="13.625" bestFit="1" customWidth="1"/>
    <col min="515" max="516" width="8.125" bestFit="1" customWidth="1"/>
    <col min="517" max="517" width="10.125" bestFit="1" customWidth="1"/>
    <col min="518" max="518" width="9.375" customWidth="1"/>
    <col min="519" max="519" width="8.375" customWidth="1"/>
    <col min="520" max="520" width="13.125" customWidth="1"/>
    <col min="521" max="521" width="8.625" customWidth="1"/>
    <col min="522" max="522" width="9.125" customWidth="1"/>
    <col min="523" max="523" width="8.75" customWidth="1"/>
    <col min="524" max="524" width="11.875" customWidth="1"/>
    <col min="529" max="529" width="10.25" customWidth="1"/>
    <col min="530" max="530" width="12.5" customWidth="1"/>
    <col min="531" max="531" width="11.625" customWidth="1"/>
    <col min="532" max="532" width="13.375" customWidth="1"/>
    <col min="533" max="533" width="14.75" customWidth="1"/>
    <col min="534" max="534" width="12" customWidth="1"/>
    <col min="764" max="764" width="8.25" customWidth="1"/>
    <col min="765" max="765" width="7.75" customWidth="1"/>
    <col min="766" max="766" width="13.75" customWidth="1"/>
    <col min="767" max="767" width="10.125" customWidth="1"/>
    <col min="768" max="768" width="9.75" customWidth="1"/>
    <col min="769" max="769" width="8.125" bestFit="1" customWidth="1"/>
    <col min="770" max="770" width="13.625" bestFit="1" customWidth="1"/>
    <col min="771" max="772" width="8.125" bestFit="1" customWidth="1"/>
    <col min="773" max="773" width="10.125" bestFit="1" customWidth="1"/>
    <col min="774" max="774" width="9.375" customWidth="1"/>
    <col min="775" max="775" width="8.375" customWidth="1"/>
    <col min="776" max="776" width="13.125" customWidth="1"/>
    <col min="777" max="777" width="8.625" customWidth="1"/>
    <col min="778" max="778" width="9.125" customWidth="1"/>
    <col min="779" max="779" width="8.75" customWidth="1"/>
    <col min="780" max="780" width="11.875" customWidth="1"/>
    <col min="785" max="785" width="10.25" customWidth="1"/>
    <col min="786" max="786" width="12.5" customWidth="1"/>
    <col min="787" max="787" width="11.625" customWidth="1"/>
    <col min="788" max="788" width="13.375" customWidth="1"/>
    <col min="789" max="789" width="14.75" customWidth="1"/>
    <col min="790" max="790" width="12" customWidth="1"/>
    <col min="1020" max="1020" width="8.25" customWidth="1"/>
    <col min="1021" max="1021" width="7.75" customWidth="1"/>
    <col min="1022" max="1022" width="13.75" customWidth="1"/>
    <col min="1023" max="1023" width="10.125" customWidth="1"/>
    <col min="1024" max="1024" width="9.75" customWidth="1"/>
    <col min="1025" max="1025" width="8.125" bestFit="1" customWidth="1"/>
    <col min="1026" max="1026" width="13.625" bestFit="1" customWidth="1"/>
    <col min="1027" max="1028" width="8.125" bestFit="1" customWidth="1"/>
    <col min="1029" max="1029" width="10.125" bestFit="1" customWidth="1"/>
    <col min="1030" max="1030" width="9.375" customWidth="1"/>
    <col min="1031" max="1031" width="8.375" customWidth="1"/>
    <col min="1032" max="1032" width="13.125" customWidth="1"/>
    <col min="1033" max="1033" width="8.625" customWidth="1"/>
    <col min="1034" max="1034" width="9.125" customWidth="1"/>
    <col min="1035" max="1035" width="8.75" customWidth="1"/>
    <col min="1036" max="1036" width="11.875" customWidth="1"/>
    <col min="1041" max="1041" width="10.25" customWidth="1"/>
    <col min="1042" max="1042" width="12.5" customWidth="1"/>
    <col min="1043" max="1043" width="11.625" customWidth="1"/>
    <col min="1044" max="1044" width="13.375" customWidth="1"/>
    <col min="1045" max="1045" width="14.75" customWidth="1"/>
    <col min="1046" max="1046" width="12" customWidth="1"/>
    <col min="1276" max="1276" width="8.25" customWidth="1"/>
    <col min="1277" max="1277" width="7.75" customWidth="1"/>
    <col min="1278" max="1278" width="13.75" customWidth="1"/>
    <col min="1279" max="1279" width="10.125" customWidth="1"/>
    <col min="1280" max="1280" width="9.75" customWidth="1"/>
    <col min="1281" max="1281" width="8.125" bestFit="1" customWidth="1"/>
    <col min="1282" max="1282" width="13.625" bestFit="1" customWidth="1"/>
    <col min="1283" max="1284" width="8.125" bestFit="1" customWidth="1"/>
    <col min="1285" max="1285" width="10.125" bestFit="1" customWidth="1"/>
    <col min="1286" max="1286" width="9.375" customWidth="1"/>
    <col min="1287" max="1287" width="8.375" customWidth="1"/>
    <col min="1288" max="1288" width="13.125" customWidth="1"/>
    <col min="1289" max="1289" width="8.625" customWidth="1"/>
    <col min="1290" max="1290" width="9.125" customWidth="1"/>
    <col min="1291" max="1291" width="8.75" customWidth="1"/>
    <col min="1292" max="1292" width="11.875" customWidth="1"/>
    <col min="1297" max="1297" width="10.25" customWidth="1"/>
    <col min="1298" max="1298" width="12.5" customWidth="1"/>
    <col min="1299" max="1299" width="11.625" customWidth="1"/>
    <col min="1300" max="1300" width="13.375" customWidth="1"/>
    <col min="1301" max="1301" width="14.75" customWidth="1"/>
    <col min="1302" max="1302" width="12" customWidth="1"/>
    <col min="1532" max="1532" width="8.25" customWidth="1"/>
    <col min="1533" max="1533" width="7.75" customWidth="1"/>
    <col min="1534" max="1534" width="13.75" customWidth="1"/>
    <col min="1535" max="1535" width="10.125" customWidth="1"/>
    <col min="1536" max="1536" width="9.75" customWidth="1"/>
    <col min="1537" max="1537" width="8.125" bestFit="1" customWidth="1"/>
    <col min="1538" max="1538" width="13.625" bestFit="1" customWidth="1"/>
    <col min="1539" max="1540" width="8.125" bestFit="1" customWidth="1"/>
    <col min="1541" max="1541" width="10.125" bestFit="1" customWidth="1"/>
    <col min="1542" max="1542" width="9.375" customWidth="1"/>
    <col min="1543" max="1543" width="8.375" customWidth="1"/>
    <col min="1544" max="1544" width="13.125" customWidth="1"/>
    <col min="1545" max="1545" width="8.625" customWidth="1"/>
    <col min="1546" max="1546" width="9.125" customWidth="1"/>
    <col min="1547" max="1547" width="8.75" customWidth="1"/>
    <col min="1548" max="1548" width="11.875" customWidth="1"/>
    <col min="1553" max="1553" width="10.25" customWidth="1"/>
    <col min="1554" max="1554" width="12.5" customWidth="1"/>
    <col min="1555" max="1555" width="11.625" customWidth="1"/>
    <col min="1556" max="1556" width="13.375" customWidth="1"/>
    <col min="1557" max="1557" width="14.75" customWidth="1"/>
    <col min="1558" max="1558" width="12" customWidth="1"/>
    <col min="1788" max="1788" width="8.25" customWidth="1"/>
    <col min="1789" max="1789" width="7.75" customWidth="1"/>
    <col min="1790" max="1790" width="13.75" customWidth="1"/>
    <col min="1791" max="1791" width="10.125" customWidth="1"/>
    <col min="1792" max="1792" width="9.75" customWidth="1"/>
    <col min="1793" max="1793" width="8.125" bestFit="1" customWidth="1"/>
    <col min="1794" max="1794" width="13.625" bestFit="1" customWidth="1"/>
    <col min="1795" max="1796" width="8.125" bestFit="1" customWidth="1"/>
    <col min="1797" max="1797" width="10.125" bestFit="1" customWidth="1"/>
    <col min="1798" max="1798" width="9.375" customWidth="1"/>
    <col min="1799" max="1799" width="8.375" customWidth="1"/>
    <col min="1800" max="1800" width="13.125" customWidth="1"/>
    <col min="1801" max="1801" width="8.625" customWidth="1"/>
    <col min="1802" max="1802" width="9.125" customWidth="1"/>
    <col min="1803" max="1803" width="8.75" customWidth="1"/>
    <col min="1804" max="1804" width="11.875" customWidth="1"/>
    <col min="1809" max="1809" width="10.25" customWidth="1"/>
    <col min="1810" max="1810" width="12.5" customWidth="1"/>
    <col min="1811" max="1811" width="11.625" customWidth="1"/>
    <col min="1812" max="1812" width="13.375" customWidth="1"/>
    <col min="1813" max="1813" width="14.75" customWidth="1"/>
    <col min="1814" max="1814" width="12" customWidth="1"/>
    <col min="2044" max="2044" width="8.25" customWidth="1"/>
    <col min="2045" max="2045" width="7.75" customWidth="1"/>
    <col min="2046" max="2046" width="13.75" customWidth="1"/>
    <col min="2047" max="2047" width="10.125" customWidth="1"/>
    <col min="2048" max="2048" width="9.75" customWidth="1"/>
    <col min="2049" max="2049" width="8.125" bestFit="1" customWidth="1"/>
    <col min="2050" max="2050" width="13.625" bestFit="1" customWidth="1"/>
    <col min="2051" max="2052" width="8.125" bestFit="1" customWidth="1"/>
    <col min="2053" max="2053" width="10.125" bestFit="1" customWidth="1"/>
    <col min="2054" max="2054" width="9.375" customWidth="1"/>
    <col min="2055" max="2055" width="8.375" customWidth="1"/>
    <col min="2056" max="2056" width="13.125" customWidth="1"/>
    <col min="2057" max="2057" width="8.625" customWidth="1"/>
    <col min="2058" max="2058" width="9.125" customWidth="1"/>
    <col min="2059" max="2059" width="8.75" customWidth="1"/>
    <col min="2060" max="2060" width="11.875" customWidth="1"/>
    <col min="2065" max="2065" width="10.25" customWidth="1"/>
    <col min="2066" max="2066" width="12.5" customWidth="1"/>
    <col min="2067" max="2067" width="11.625" customWidth="1"/>
    <col min="2068" max="2068" width="13.375" customWidth="1"/>
    <col min="2069" max="2069" width="14.75" customWidth="1"/>
    <col min="2070" max="2070" width="12" customWidth="1"/>
    <col min="2300" max="2300" width="8.25" customWidth="1"/>
    <col min="2301" max="2301" width="7.75" customWidth="1"/>
    <col min="2302" max="2302" width="13.75" customWidth="1"/>
    <col min="2303" max="2303" width="10.125" customWidth="1"/>
    <col min="2304" max="2304" width="9.75" customWidth="1"/>
    <col min="2305" max="2305" width="8.125" bestFit="1" customWidth="1"/>
    <col min="2306" max="2306" width="13.625" bestFit="1" customWidth="1"/>
    <col min="2307" max="2308" width="8.125" bestFit="1" customWidth="1"/>
    <col min="2309" max="2309" width="10.125" bestFit="1" customWidth="1"/>
    <col min="2310" max="2310" width="9.375" customWidth="1"/>
    <col min="2311" max="2311" width="8.375" customWidth="1"/>
    <col min="2312" max="2312" width="13.125" customWidth="1"/>
    <col min="2313" max="2313" width="8.625" customWidth="1"/>
    <col min="2314" max="2314" width="9.125" customWidth="1"/>
    <col min="2315" max="2315" width="8.75" customWidth="1"/>
    <col min="2316" max="2316" width="11.875" customWidth="1"/>
    <col min="2321" max="2321" width="10.25" customWidth="1"/>
    <col min="2322" max="2322" width="12.5" customWidth="1"/>
    <col min="2323" max="2323" width="11.625" customWidth="1"/>
    <col min="2324" max="2324" width="13.375" customWidth="1"/>
    <col min="2325" max="2325" width="14.75" customWidth="1"/>
    <col min="2326" max="2326" width="12" customWidth="1"/>
    <col min="2556" max="2556" width="8.25" customWidth="1"/>
    <col min="2557" max="2557" width="7.75" customWidth="1"/>
    <col min="2558" max="2558" width="13.75" customWidth="1"/>
    <col min="2559" max="2559" width="10.125" customWidth="1"/>
    <col min="2560" max="2560" width="9.75" customWidth="1"/>
    <col min="2561" max="2561" width="8.125" bestFit="1" customWidth="1"/>
    <col min="2562" max="2562" width="13.625" bestFit="1" customWidth="1"/>
    <col min="2563" max="2564" width="8.125" bestFit="1" customWidth="1"/>
    <col min="2565" max="2565" width="10.125" bestFit="1" customWidth="1"/>
    <col min="2566" max="2566" width="9.375" customWidth="1"/>
    <col min="2567" max="2567" width="8.375" customWidth="1"/>
    <col min="2568" max="2568" width="13.125" customWidth="1"/>
    <col min="2569" max="2569" width="8.625" customWidth="1"/>
    <col min="2570" max="2570" width="9.125" customWidth="1"/>
    <col min="2571" max="2571" width="8.75" customWidth="1"/>
    <col min="2572" max="2572" width="11.875" customWidth="1"/>
    <col min="2577" max="2577" width="10.25" customWidth="1"/>
    <col min="2578" max="2578" width="12.5" customWidth="1"/>
    <col min="2579" max="2579" width="11.625" customWidth="1"/>
    <col min="2580" max="2580" width="13.375" customWidth="1"/>
    <col min="2581" max="2581" width="14.75" customWidth="1"/>
    <col min="2582" max="2582" width="12" customWidth="1"/>
    <col min="2812" max="2812" width="8.25" customWidth="1"/>
    <col min="2813" max="2813" width="7.75" customWidth="1"/>
    <col min="2814" max="2814" width="13.75" customWidth="1"/>
    <col min="2815" max="2815" width="10.125" customWidth="1"/>
    <col min="2816" max="2816" width="9.75" customWidth="1"/>
    <col min="2817" max="2817" width="8.125" bestFit="1" customWidth="1"/>
    <col min="2818" max="2818" width="13.625" bestFit="1" customWidth="1"/>
    <col min="2819" max="2820" width="8.125" bestFit="1" customWidth="1"/>
    <col min="2821" max="2821" width="10.125" bestFit="1" customWidth="1"/>
    <col min="2822" max="2822" width="9.375" customWidth="1"/>
    <col min="2823" max="2823" width="8.375" customWidth="1"/>
    <col min="2824" max="2824" width="13.125" customWidth="1"/>
    <col min="2825" max="2825" width="8.625" customWidth="1"/>
    <col min="2826" max="2826" width="9.125" customWidth="1"/>
    <col min="2827" max="2827" width="8.75" customWidth="1"/>
    <col min="2828" max="2828" width="11.875" customWidth="1"/>
    <col min="2833" max="2833" width="10.25" customWidth="1"/>
    <col min="2834" max="2834" width="12.5" customWidth="1"/>
    <col min="2835" max="2835" width="11.625" customWidth="1"/>
    <col min="2836" max="2836" width="13.375" customWidth="1"/>
    <col min="2837" max="2837" width="14.75" customWidth="1"/>
    <col min="2838" max="2838" width="12" customWidth="1"/>
    <col min="3068" max="3068" width="8.25" customWidth="1"/>
    <col min="3069" max="3069" width="7.75" customWidth="1"/>
    <col min="3070" max="3070" width="13.75" customWidth="1"/>
    <col min="3071" max="3071" width="10.125" customWidth="1"/>
    <col min="3072" max="3072" width="9.75" customWidth="1"/>
    <col min="3073" max="3073" width="8.125" bestFit="1" customWidth="1"/>
    <col min="3074" max="3074" width="13.625" bestFit="1" customWidth="1"/>
    <col min="3075" max="3076" width="8.125" bestFit="1" customWidth="1"/>
    <col min="3077" max="3077" width="10.125" bestFit="1" customWidth="1"/>
    <col min="3078" max="3078" width="9.375" customWidth="1"/>
    <col min="3079" max="3079" width="8.375" customWidth="1"/>
    <col min="3080" max="3080" width="13.125" customWidth="1"/>
    <col min="3081" max="3081" width="8.625" customWidth="1"/>
    <col min="3082" max="3082" width="9.125" customWidth="1"/>
    <col min="3083" max="3083" width="8.75" customWidth="1"/>
    <col min="3084" max="3084" width="11.875" customWidth="1"/>
    <col min="3089" max="3089" width="10.25" customWidth="1"/>
    <col min="3090" max="3090" width="12.5" customWidth="1"/>
    <col min="3091" max="3091" width="11.625" customWidth="1"/>
    <col min="3092" max="3092" width="13.375" customWidth="1"/>
    <col min="3093" max="3093" width="14.75" customWidth="1"/>
    <col min="3094" max="3094" width="12" customWidth="1"/>
    <col min="3324" max="3324" width="8.25" customWidth="1"/>
    <col min="3325" max="3325" width="7.75" customWidth="1"/>
    <col min="3326" max="3326" width="13.75" customWidth="1"/>
    <col min="3327" max="3327" width="10.125" customWidth="1"/>
    <col min="3328" max="3328" width="9.75" customWidth="1"/>
    <col min="3329" max="3329" width="8.125" bestFit="1" customWidth="1"/>
    <col min="3330" max="3330" width="13.625" bestFit="1" customWidth="1"/>
    <col min="3331" max="3332" width="8.125" bestFit="1" customWidth="1"/>
    <col min="3333" max="3333" width="10.125" bestFit="1" customWidth="1"/>
    <col min="3334" max="3334" width="9.375" customWidth="1"/>
    <col min="3335" max="3335" width="8.375" customWidth="1"/>
    <col min="3336" max="3336" width="13.125" customWidth="1"/>
    <col min="3337" max="3337" width="8.625" customWidth="1"/>
    <col min="3338" max="3338" width="9.125" customWidth="1"/>
    <col min="3339" max="3339" width="8.75" customWidth="1"/>
    <col min="3340" max="3340" width="11.875" customWidth="1"/>
    <col min="3345" max="3345" width="10.25" customWidth="1"/>
    <col min="3346" max="3346" width="12.5" customWidth="1"/>
    <col min="3347" max="3347" width="11.625" customWidth="1"/>
    <col min="3348" max="3348" width="13.375" customWidth="1"/>
    <col min="3349" max="3349" width="14.75" customWidth="1"/>
    <col min="3350" max="3350" width="12" customWidth="1"/>
    <col min="3580" max="3580" width="8.25" customWidth="1"/>
    <col min="3581" max="3581" width="7.75" customWidth="1"/>
    <col min="3582" max="3582" width="13.75" customWidth="1"/>
    <col min="3583" max="3583" width="10.125" customWidth="1"/>
    <col min="3584" max="3584" width="9.75" customWidth="1"/>
    <col min="3585" max="3585" width="8.125" bestFit="1" customWidth="1"/>
    <col min="3586" max="3586" width="13.625" bestFit="1" customWidth="1"/>
    <col min="3587" max="3588" width="8.125" bestFit="1" customWidth="1"/>
    <col min="3589" max="3589" width="10.125" bestFit="1" customWidth="1"/>
    <col min="3590" max="3590" width="9.375" customWidth="1"/>
    <col min="3591" max="3591" width="8.375" customWidth="1"/>
    <col min="3592" max="3592" width="13.125" customWidth="1"/>
    <col min="3593" max="3593" width="8.625" customWidth="1"/>
    <col min="3594" max="3594" width="9.125" customWidth="1"/>
    <col min="3595" max="3595" width="8.75" customWidth="1"/>
    <col min="3596" max="3596" width="11.875" customWidth="1"/>
    <col min="3601" max="3601" width="10.25" customWidth="1"/>
    <col min="3602" max="3602" width="12.5" customWidth="1"/>
    <col min="3603" max="3603" width="11.625" customWidth="1"/>
    <col min="3604" max="3604" width="13.375" customWidth="1"/>
    <col min="3605" max="3605" width="14.75" customWidth="1"/>
    <col min="3606" max="3606" width="12" customWidth="1"/>
    <col min="3836" max="3836" width="8.25" customWidth="1"/>
    <col min="3837" max="3837" width="7.75" customWidth="1"/>
    <col min="3838" max="3838" width="13.75" customWidth="1"/>
    <col min="3839" max="3839" width="10.125" customWidth="1"/>
    <col min="3840" max="3840" width="9.75" customWidth="1"/>
    <col min="3841" max="3841" width="8.125" bestFit="1" customWidth="1"/>
    <col min="3842" max="3842" width="13.625" bestFit="1" customWidth="1"/>
    <col min="3843" max="3844" width="8.125" bestFit="1" customWidth="1"/>
    <col min="3845" max="3845" width="10.125" bestFit="1" customWidth="1"/>
    <col min="3846" max="3846" width="9.375" customWidth="1"/>
    <col min="3847" max="3847" width="8.375" customWidth="1"/>
    <col min="3848" max="3848" width="13.125" customWidth="1"/>
    <col min="3849" max="3849" width="8.625" customWidth="1"/>
    <col min="3850" max="3850" width="9.125" customWidth="1"/>
    <col min="3851" max="3851" width="8.75" customWidth="1"/>
    <col min="3852" max="3852" width="11.875" customWidth="1"/>
    <col min="3857" max="3857" width="10.25" customWidth="1"/>
    <col min="3858" max="3858" width="12.5" customWidth="1"/>
    <col min="3859" max="3859" width="11.625" customWidth="1"/>
    <col min="3860" max="3860" width="13.375" customWidth="1"/>
    <col min="3861" max="3861" width="14.75" customWidth="1"/>
    <col min="3862" max="3862" width="12" customWidth="1"/>
    <col min="4092" max="4092" width="8.25" customWidth="1"/>
    <col min="4093" max="4093" width="7.75" customWidth="1"/>
    <col min="4094" max="4094" width="13.75" customWidth="1"/>
    <col min="4095" max="4095" width="10.125" customWidth="1"/>
    <col min="4096" max="4096" width="9.75" customWidth="1"/>
    <col min="4097" max="4097" width="8.125" bestFit="1" customWidth="1"/>
    <col min="4098" max="4098" width="13.625" bestFit="1" customWidth="1"/>
    <col min="4099" max="4100" width="8.125" bestFit="1" customWidth="1"/>
    <col min="4101" max="4101" width="10.125" bestFit="1" customWidth="1"/>
    <col min="4102" max="4102" width="9.375" customWidth="1"/>
    <col min="4103" max="4103" width="8.375" customWidth="1"/>
    <col min="4104" max="4104" width="13.125" customWidth="1"/>
    <col min="4105" max="4105" width="8.625" customWidth="1"/>
    <col min="4106" max="4106" width="9.125" customWidth="1"/>
    <col min="4107" max="4107" width="8.75" customWidth="1"/>
    <col min="4108" max="4108" width="11.875" customWidth="1"/>
    <col min="4113" max="4113" width="10.25" customWidth="1"/>
    <col min="4114" max="4114" width="12.5" customWidth="1"/>
    <col min="4115" max="4115" width="11.625" customWidth="1"/>
    <col min="4116" max="4116" width="13.375" customWidth="1"/>
    <col min="4117" max="4117" width="14.75" customWidth="1"/>
    <col min="4118" max="4118" width="12" customWidth="1"/>
    <col min="4348" max="4348" width="8.25" customWidth="1"/>
    <col min="4349" max="4349" width="7.75" customWidth="1"/>
    <col min="4350" max="4350" width="13.75" customWidth="1"/>
    <col min="4351" max="4351" width="10.125" customWidth="1"/>
    <col min="4352" max="4352" width="9.75" customWidth="1"/>
    <col min="4353" max="4353" width="8.125" bestFit="1" customWidth="1"/>
    <col min="4354" max="4354" width="13.625" bestFit="1" customWidth="1"/>
    <col min="4355" max="4356" width="8.125" bestFit="1" customWidth="1"/>
    <col min="4357" max="4357" width="10.125" bestFit="1" customWidth="1"/>
    <col min="4358" max="4358" width="9.375" customWidth="1"/>
    <col min="4359" max="4359" width="8.375" customWidth="1"/>
    <col min="4360" max="4360" width="13.125" customWidth="1"/>
    <col min="4361" max="4361" width="8.625" customWidth="1"/>
    <col min="4362" max="4362" width="9.125" customWidth="1"/>
    <col min="4363" max="4363" width="8.75" customWidth="1"/>
    <col min="4364" max="4364" width="11.875" customWidth="1"/>
    <col min="4369" max="4369" width="10.25" customWidth="1"/>
    <col min="4370" max="4370" width="12.5" customWidth="1"/>
    <col min="4371" max="4371" width="11.625" customWidth="1"/>
    <col min="4372" max="4372" width="13.375" customWidth="1"/>
    <col min="4373" max="4373" width="14.75" customWidth="1"/>
    <col min="4374" max="4374" width="12" customWidth="1"/>
    <col min="4604" max="4604" width="8.25" customWidth="1"/>
    <col min="4605" max="4605" width="7.75" customWidth="1"/>
    <col min="4606" max="4606" width="13.75" customWidth="1"/>
    <col min="4607" max="4607" width="10.125" customWidth="1"/>
    <col min="4608" max="4608" width="9.75" customWidth="1"/>
    <col min="4609" max="4609" width="8.125" bestFit="1" customWidth="1"/>
    <col min="4610" max="4610" width="13.625" bestFit="1" customWidth="1"/>
    <col min="4611" max="4612" width="8.125" bestFit="1" customWidth="1"/>
    <col min="4613" max="4613" width="10.125" bestFit="1" customWidth="1"/>
    <col min="4614" max="4614" width="9.375" customWidth="1"/>
    <col min="4615" max="4615" width="8.375" customWidth="1"/>
    <col min="4616" max="4616" width="13.125" customWidth="1"/>
    <col min="4617" max="4617" width="8.625" customWidth="1"/>
    <col min="4618" max="4618" width="9.125" customWidth="1"/>
    <col min="4619" max="4619" width="8.75" customWidth="1"/>
    <col min="4620" max="4620" width="11.875" customWidth="1"/>
    <col min="4625" max="4625" width="10.25" customWidth="1"/>
    <col min="4626" max="4626" width="12.5" customWidth="1"/>
    <col min="4627" max="4627" width="11.625" customWidth="1"/>
    <col min="4628" max="4628" width="13.375" customWidth="1"/>
    <col min="4629" max="4629" width="14.75" customWidth="1"/>
    <col min="4630" max="4630" width="12" customWidth="1"/>
    <col min="4860" max="4860" width="8.25" customWidth="1"/>
    <col min="4861" max="4861" width="7.75" customWidth="1"/>
    <col min="4862" max="4862" width="13.75" customWidth="1"/>
    <col min="4863" max="4863" width="10.125" customWidth="1"/>
    <col min="4864" max="4864" width="9.75" customWidth="1"/>
    <col min="4865" max="4865" width="8.125" bestFit="1" customWidth="1"/>
    <col min="4866" max="4866" width="13.625" bestFit="1" customWidth="1"/>
    <col min="4867" max="4868" width="8.125" bestFit="1" customWidth="1"/>
    <col min="4869" max="4869" width="10.125" bestFit="1" customWidth="1"/>
    <col min="4870" max="4870" width="9.375" customWidth="1"/>
    <col min="4871" max="4871" width="8.375" customWidth="1"/>
    <col min="4872" max="4872" width="13.125" customWidth="1"/>
    <col min="4873" max="4873" width="8.625" customWidth="1"/>
    <col min="4874" max="4874" width="9.125" customWidth="1"/>
    <col min="4875" max="4875" width="8.75" customWidth="1"/>
    <col min="4876" max="4876" width="11.875" customWidth="1"/>
    <col min="4881" max="4881" width="10.25" customWidth="1"/>
    <col min="4882" max="4882" width="12.5" customWidth="1"/>
    <col min="4883" max="4883" width="11.625" customWidth="1"/>
    <col min="4884" max="4884" width="13.375" customWidth="1"/>
    <col min="4885" max="4885" width="14.75" customWidth="1"/>
    <col min="4886" max="4886" width="12" customWidth="1"/>
    <col min="5116" max="5116" width="8.25" customWidth="1"/>
    <col min="5117" max="5117" width="7.75" customWidth="1"/>
    <col min="5118" max="5118" width="13.75" customWidth="1"/>
    <col min="5119" max="5119" width="10.125" customWidth="1"/>
    <col min="5120" max="5120" width="9.75" customWidth="1"/>
    <col min="5121" max="5121" width="8.125" bestFit="1" customWidth="1"/>
    <col min="5122" max="5122" width="13.625" bestFit="1" customWidth="1"/>
    <col min="5123" max="5124" width="8.125" bestFit="1" customWidth="1"/>
    <col min="5125" max="5125" width="10.125" bestFit="1" customWidth="1"/>
    <col min="5126" max="5126" width="9.375" customWidth="1"/>
    <col min="5127" max="5127" width="8.375" customWidth="1"/>
    <col min="5128" max="5128" width="13.125" customWidth="1"/>
    <col min="5129" max="5129" width="8.625" customWidth="1"/>
    <col min="5130" max="5130" width="9.125" customWidth="1"/>
    <col min="5131" max="5131" width="8.75" customWidth="1"/>
    <col min="5132" max="5132" width="11.875" customWidth="1"/>
    <col min="5137" max="5137" width="10.25" customWidth="1"/>
    <col min="5138" max="5138" width="12.5" customWidth="1"/>
    <col min="5139" max="5139" width="11.625" customWidth="1"/>
    <col min="5140" max="5140" width="13.375" customWidth="1"/>
    <col min="5141" max="5141" width="14.75" customWidth="1"/>
    <col min="5142" max="5142" width="12" customWidth="1"/>
    <col min="5372" max="5372" width="8.25" customWidth="1"/>
    <col min="5373" max="5373" width="7.75" customWidth="1"/>
    <col min="5374" max="5374" width="13.75" customWidth="1"/>
    <col min="5375" max="5375" width="10.125" customWidth="1"/>
    <col min="5376" max="5376" width="9.75" customWidth="1"/>
    <col min="5377" max="5377" width="8.125" bestFit="1" customWidth="1"/>
    <col min="5378" max="5378" width="13.625" bestFit="1" customWidth="1"/>
    <col min="5379" max="5380" width="8.125" bestFit="1" customWidth="1"/>
    <col min="5381" max="5381" width="10.125" bestFit="1" customWidth="1"/>
    <col min="5382" max="5382" width="9.375" customWidth="1"/>
    <col min="5383" max="5383" width="8.375" customWidth="1"/>
    <col min="5384" max="5384" width="13.125" customWidth="1"/>
    <col min="5385" max="5385" width="8.625" customWidth="1"/>
    <col min="5386" max="5386" width="9.125" customWidth="1"/>
    <col min="5387" max="5387" width="8.75" customWidth="1"/>
    <col min="5388" max="5388" width="11.875" customWidth="1"/>
    <col min="5393" max="5393" width="10.25" customWidth="1"/>
    <col min="5394" max="5394" width="12.5" customWidth="1"/>
    <col min="5395" max="5395" width="11.625" customWidth="1"/>
    <col min="5396" max="5396" width="13.375" customWidth="1"/>
    <col min="5397" max="5397" width="14.75" customWidth="1"/>
    <col min="5398" max="5398" width="12" customWidth="1"/>
    <col min="5628" max="5628" width="8.25" customWidth="1"/>
    <col min="5629" max="5629" width="7.75" customWidth="1"/>
    <col min="5630" max="5630" width="13.75" customWidth="1"/>
    <col min="5631" max="5631" width="10.125" customWidth="1"/>
    <col min="5632" max="5632" width="9.75" customWidth="1"/>
    <col min="5633" max="5633" width="8.125" bestFit="1" customWidth="1"/>
    <col min="5634" max="5634" width="13.625" bestFit="1" customWidth="1"/>
    <col min="5635" max="5636" width="8.125" bestFit="1" customWidth="1"/>
    <col min="5637" max="5637" width="10.125" bestFit="1" customWidth="1"/>
    <col min="5638" max="5638" width="9.375" customWidth="1"/>
    <col min="5639" max="5639" width="8.375" customWidth="1"/>
    <col min="5640" max="5640" width="13.125" customWidth="1"/>
    <col min="5641" max="5641" width="8.625" customWidth="1"/>
    <col min="5642" max="5642" width="9.125" customWidth="1"/>
    <col min="5643" max="5643" width="8.75" customWidth="1"/>
    <col min="5644" max="5644" width="11.875" customWidth="1"/>
    <col min="5649" max="5649" width="10.25" customWidth="1"/>
    <col min="5650" max="5650" width="12.5" customWidth="1"/>
    <col min="5651" max="5651" width="11.625" customWidth="1"/>
    <col min="5652" max="5652" width="13.375" customWidth="1"/>
    <col min="5653" max="5653" width="14.75" customWidth="1"/>
    <col min="5654" max="5654" width="12" customWidth="1"/>
    <col min="5884" max="5884" width="8.25" customWidth="1"/>
    <col min="5885" max="5885" width="7.75" customWidth="1"/>
    <col min="5886" max="5886" width="13.75" customWidth="1"/>
    <col min="5887" max="5887" width="10.125" customWidth="1"/>
    <col min="5888" max="5888" width="9.75" customWidth="1"/>
    <col min="5889" max="5889" width="8.125" bestFit="1" customWidth="1"/>
    <col min="5890" max="5890" width="13.625" bestFit="1" customWidth="1"/>
    <col min="5891" max="5892" width="8.125" bestFit="1" customWidth="1"/>
    <col min="5893" max="5893" width="10.125" bestFit="1" customWidth="1"/>
    <col min="5894" max="5894" width="9.375" customWidth="1"/>
    <col min="5895" max="5895" width="8.375" customWidth="1"/>
    <col min="5896" max="5896" width="13.125" customWidth="1"/>
    <col min="5897" max="5897" width="8.625" customWidth="1"/>
    <col min="5898" max="5898" width="9.125" customWidth="1"/>
    <col min="5899" max="5899" width="8.75" customWidth="1"/>
    <col min="5900" max="5900" width="11.875" customWidth="1"/>
    <col min="5905" max="5905" width="10.25" customWidth="1"/>
    <col min="5906" max="5906" width="12.5" customWidth="1"/>
    <col min="5907" max="5907" width="11.625" customWidth="1"/>
    <col min="5908" max="5908" width="13.375" customWidth="1"/>
    <col min="5909" max="5909" width="14.75" customWidth="1"/>
    <col min="5910" max="5910" width="12" customWidth="1"/>
    <col min="6140" max="6140" width="8.25" customWidth="1"/>
    <col min="6141" max="6141" width="7.75" customWidth="1"/>
    <col min="6142" max="6142" width="13.75" customWidth="1"/>
    <col min="6143" max="6143" width="10.125" customWidth="1"/>
    <col min="6144" max="6144" width="9.75" customWidth="1"/>
    <col min="6145" max="6145" width="8.125" bestFit="1" customWidth="1"/>
    <col min="6146" max="6146" width="13.625" bestFit="1" customWidth="1"/>
    <col min="6147" max="6148" width="8.125" bestFit="1" customWidth="1"/>
    <col min="6149" max="6149" width="10.125" bestFit="1" customWidth="1"/>
    <col min="6150" max="6150" width="9.375" customWidth="1"/>
    <col min="6151" max="6151" width="8.375" customWidth="1"/>
    <col min="6152" max="6152" width="13.125" customWidth="1"/>
    <col min="6153" max="6153" width="8.625" customWidth="1"/>
    <col min="6154" max="6154" width="9.125" customWidth="1"/>
    <col min="6155" max="6155" width="8.75" customWidth="1"/>
    <col min="6156" max="6156" width="11.875" customWidth="1"/>
    <col min="6161" max="6161" width="10.25" customWidth="1"/>
    <col min="6162" max="6162" width="12.5" customWidth="1"/>
    <col min="6163" max="6163" width="11.625" customWidth="1"/>
    <col min="6164" max="6164" width="13.375" customWidth="1"/>
    <col min="6165" max="6165" width="14.75" customWidth="1"/>
    <col min="6166" max="6166" width="12" customWidth="1"/>
    <col min="6396" max="6396" width="8.25" customWidth="1"/>
    <col min="6397" max="6397" width="7.75" customWidth="1"/>
    <col min="6398" max="6398" width="13.75" customWidth="1"/>
    <col min="6399" max="6399" width="10.125" customWidth="1"/>
    <col min="6400" max="6400" width="9.75" customWidth="1"/>
    <col min="6401" max="6401" width="8.125" bestFit="1" customWidth="1"/>
    <col min="6402" max="6402" width="13.625" bestFit="1" customWidth="1"/>
    <col min="6403" max="6404" width="8.125" bestFit="1" customWidth="1"/>
    <col min="6405" max="6405" width="10.125" bestFit="1" customWidth="1"/>
    <col min="6406" max="6406" width="9.375" customWidth="1"/>
    <col min="6407" max="6407" width="8.375" customWidth="1"/>
    <col min="6408" max="6408" width="13.125" customWidth="1"/>
    <col min="6409" max="6409" width="8.625" customWidth="1"/>
    <col min="6410" max="6410" width="9.125" customWidth="1"/>
    <col min="6411" max="6411" width="8.75" customWidth="1"/>
    <col min="6412" max="6412" width="11.875" customWidth="1"/>
    <col min="6417" max="6417" width="10.25" customWidth="1"/>
    <col min="6418" max="6418" width="12.5" customWidth="1"/>
    <col min="6419" max="6419" width="11.625" customWidth="1"/>
    <col min="6420" max="6420" width="13.375" customWidth="1"/>
    <col min="6421" max="6421" width="14.75" customWidth="1"/>
    <col min="6422" max="6422" width="12" customWidth="1"/>
    <col min="6652" max="6652" width="8.25" customWidth="1"/>
    <col min="6653" max="6653" width="7.75" customWidth="1"/>
    <col min="6654" max="6654" width="13.75" customWidth="1"/>
    <col min="6655" max="6655" width="10.125" customWidth="1"/>
    <col min="6656" max="6656" width="9.75" customWidth="1"/>
    <col min="6657" max="6657" width="8.125" bestFit="1" customWidth="1"/>
    <col min="6658" max="6658" width="13.625" bestFit="1" customWidth="1"/>
    <col min="6659" max="6660" width="8.125" bestFit="1" customWidth="1"/>
    <col min="6661" max="6661" width="10.125" bestFit="1" customWidth="1"/>
    <col min="6662" max="6662" width="9.375" customWidth="1"/>
    <col min="6663" max="6663" width="8.375" customWidth="1"/>
    <col min="6664" max="6664" width="13.125" customWidth="1"/>
    <col min="6665" max="6665" width="8.625" customWidth="1"/>
    <col min="6666" max="6666" width="9.125" customWidth="1"/>
    <col min="6667" max="6667" width="8.75" customWidth="1"/>
    <col min="6668" max="6668" width="11.875" customWidth="1"/>
    <col min="6673" max="6673" width="10.25" customWidth="1"/>
    <col min="6674" max="6674" width="12.5" customWidth="1"/>
    <col min="6675" max="6675" width="11.625" customWidth="1"/>
    <col min="6676" max="6676" width="13.375" customWidth="1"/>
    <col min="6677" max="6677" width="14.75" customWidth="1"/>
    <col min="6678" max="6678" width="12" customWidth="1"/>
    <col min="6908" max="6908" width="8.25" customWidth="1"/>
    <col min="6909" max="6909" width="7.75" customWidth="1"/>
    <col min="6910" max="6910" width="13.75" customWidth="1"/>
    <col min="6911" max="6911" width="10.125" customWidth="1"/>
    <col min="6912" max="6912" width="9.75" customWidth="1"/>
    <col min="6913" max="6913" width="8.125" bestFit="1" customWidth="1"/>
    <col min="6914" max="6914" width="13.625" bestFit="1" customWidth="1"/>
    <col min="6915" max="6916" width="8.125" bestFit="1" customWidth="1"/>
    <col min="6917" max="6917" width="10.125" bestFit="1" customWidth="1"/>
    <col min="6918" max="6918" width="9.375" customWidth="1"/>
    <col min="6919" max="6919" width="8.375" customWidth="1"/>
    <col min="6920" max="6920" width="13.125" customWidth="1"/>
    <col min="6921" max="6921" width="8.625" customWidth="1"/>
    <col min="6922" max="6922" width="9.125" customWidth="1"/>
    <col min="6923" max="6923" width="8.75" customWidth="1"/>
    <col min="6924" max="6924" width="11.875" customWidth="1"/>
    <col min="6929" max="6929" width="10.25" customWidth="1"/>
    <col min="6930" max="6930" width="12.5" customWidth="1"/>
    <col min="6931" max="6931" width="11.625" customWidth="1"/>
    <col min="6932" max="6932" width="13.375" customWidth="1"/>
    <col min="6933" max="6933" width="14.75" customWidth="1"/>
    <col min="6934" max="6934" width="12" customWidth="1"/>
    <col min="7164" max="7164" width="8.25" customWidth="1"/>
    <col min="7165" max="7165" width="7.75" customWidth="1"/>
    <col min="7166" max="7166" width="13.75" customWidth="1"/>
    <col min="7167" max="7167" width="10.125" customWidth="1"/>
    <col min="7168" max="7168" width="9.75" customWidth="1"/>
    <col min="7169" max="7169" width="8.125" bestFit="1" customWidth="1"/>
    <col min="7170" max="7170" width="13.625" bestFit="1" customWidth="1"/>
    <col min="7171" max="7172" width="8.125" bestFit="1" customWidth="1"/>
    <col min="7173" max="7173" width="10.125" bestFit="1" customWidth="1"/>
    <col min="7174" max="7174" width="9.375" customWidth="1"/>
    <col min="7175" max="7175" width="8.375" customWidth="1"/>
    <col min="7176" max="7176" width="13.125" customWidth="1"/>
    <col min="7177" max="7177" width="8.625" customWidth="1"/>
    <col min="7178" max="7178" width="9.125" customWidth="1"/>
    <col min="7179" max="7179" width="8.75" customWidth="1"/>
    <col min="7180" max="7180" width="11.875" customWidth="1"/>
    <col min="7185" max="7185" width="10.25" customWidth="1"/>
    <col min="7186" max="7186" width="12.5" customWidth="1"/>
    <col min="7187" max="7187" width="11.625" customWidth="1"/>
    <col min="7188" max="7188" width="13.375" customWidth="1"/>
    <col min="7189" max="7189" width="14.75" customWidth="1"/>
    <col min="7190" max="7190" width="12" customWidth="1"/>
    <col min="7420" max="7420" width="8.25" customWidth="1"/>
    <col min="7421" max="7421" width="7.75" customWidth="1"/>
    <col min="7422" max="7422" width="13.75" customWidth="1"/>
    <col min="7423" max="7423" width="10.125" customWidth="1"/>
    <col min="7424" max="7424" width="9.75" customWidth="1"/>
    <col min="7425" max="7425" width="8.125" bestFit="1" customWidth="1"/>
    <col min="7426" max="7426" width="13.625" bestFit="1" customWidth="1"/>
    <col min="7427" max="7428" width="8.125" bestFit="1" customWidth="1"/>
    <col min="7429" max="7429" width="10.125" bestFit="1" customWidth="1"/>
    <col min="7430" max="7430" width="9.375" customWidth="1"/>
    <col min="7431" max="7431" width="8.375" customWidth="1"/>
    <col min="7432" max="7432" width="13.125" customWidth="1"/>
    <col min="7433" max="7433" width="8.625" customWidth="1"/>
    <col min="7434" max="7434" width="9.125" customWidth="1"/>
    <col min="7435" max="7435" width="8.75" customWidth="1"/>
    <col min="7436" max="7436" width="11.875" customWidth="1"/>
    <col min="7441" max="7441" width="10.25" customWidth="1"/>
    <col min="7442" max="7442" width="12.5" customWidth="1"/>
    <col min="7443" max="7443" width="11.625" customWidth="1"/>
    <col min="7444" max="7444" width="13.375" customWidth="1"/>
    <col min="7445" max="7445" width="14.75" customWidth="1"/>
    <col min="7446" max="7446" width="12" customWidth="1"/>
    <col min="7676" max="7676" width="8.25" customWidth="1"/>
    <col min="7677" max="7677" width="7.75" customWidth="1"/>
    <col min="7678" max="7678" width="13.75" customWidth="1"/>
    <col min="7679" max="7679" width="10.125" customWidth="1"/>
    <col min="7680" max="7680" width="9.75" customWidth="1"/>
    <col min="7681" max="7681" width="8.125" bestFit="1" customWidth="1"/>
    <col min="7682" max="7682" width="13.625" bestFit="1" customWidth="1"/>
    <col min="7683" max="7684" width="8.125" bestFit="1" customWidth="1"/>
    <col min="7685" max="7685" width="10.125" bestFit="1" customWidth="1"/>
    <col min="7686" max="7686" width="9.375" customWidth="1"/>
    <col min="7687" max="7687" width="8.375" customWidth="1"/>
    <col min="7688" max="7688" width="13.125" customWidth="1"/>
    <col min="7689" max="7689" width="8.625" customWidth="1"/>
    <col min="7690" max="7690" width="9.125" customWidth="1"/>
    <col min="7691" max="7691" width="8.75" customWidth="1"/>
    <col min="7692" max="7692" width="11.875" customWidth="1"/>
    <col min="7697" max="7697" width="10.25" customWidth="1"/>
    <col min="7698" max="7698" width="12.5" customWidth="1"/>
    <col min="7699" max="7699" width="11.625" customWidth="1"/>
    <col min="7700" max="7700" width="13.375" customWidth="1"/>
    <col min="7701" max="7701" width="14.75" customWidth="1"/>
    <col min="7702" max="7702" width="12" customWidth="1"/>
    <col min="7932" max="7932" width="8.25" customWidth="1"/>
    <col min="7933" max="7933" width="7.75" customWidth="1"/>
    <col min="7934" max="7934" width="13.75" customWidth="1"/>
    <col min="7935" max="7935" width="10.125" customWidth="1"/>
    <col min="7936" max="7936" width="9.75" customWidth="1"/>
    <col min="7937" max="7937" width="8.125" bestFit="1" customWidth="1"/>
    <col min="7938" max="7938" width="13.625" bestFit="1" customWidth="1"/>
    <col min="7939" max="7940" width="8.125" bestFit="1" customWidth="1"/>
    <col min="7941" max="7941" width="10.125" bestFit="1" customWidth="1"/>
    <col min="7942" max="7942" width="9.375" customWidth="1"/>
    <col min="7943" max="7943" width="8.375" customWidth="1"/>
    <col min="7944" max="7944" width="13.125" customWidth="1"/>
    <col min="7945" max="7945" width="8.625" customWidth="1"/>
    <col min="7946" max="7946" width="9.125" customWidth="1"/>
    <col min="7947" max="7947" width="8.75" customWidth="1"/>
    <col min="7948" max="7948" width="11.875" customWidth="1"/>
    <col min="7953" max="7953" width="10.25" customWidth="1"/>
    <col min="7954" max="7954" width="12.5" customWidth="1"/>
    <col min="7955" max="7955" width="11.625" customWidth="1"/>
    <col min="7956" max="7956" width="13.375" customWidth="1"/>
    <col min="7957" max="7957" width="14.75" customWidth="1"/>
    <col min="7958" max="7958" width="12" customWidth="1"/>
    <col min="8188" max="8188" width="8.25" customWidth="1"/>
    <col min="8189" max="8189" width="7.75" customWidth="1"/>
    <col min="8190" max="8190" width="13.75" customWidth="1"/>
    <col min="8191" max="8191" width="10.125" customWidth="1"/>
    <col min="8192" max="8192" width="9.75" customWidth="1"/>
    <col min="8193" max="8193" width="8.125" bestFit="1" customWidth="1"/>
    <col min="8194" max="8194" width="13.625" bestFit="1" customWidth="1"/>
    <col min="8195" max="8196" width="8.125" bestFit="1" customWidth="1"/>
    <col min="8197" max="8197" width="10.125" bestFit="1" customWidth="1"/>
    <col min="8198" max="8198" width="9.375" customWidth="1"/>
    <col min="8199" max="8199" width="8.375" customWidth="1"/>
    <col min="8200" max="8200" width="13.125" customWidth="1"/>
    <col min="8201" max="8201" width="8.625" customWidth="1"/>
    <col min="8202" max="8202" width="9.125" customWidth="1"/>
    <col min="8203" max="8203" width="8.75" customWidth="1"/>
    <col min="8204" max="8204" width="11.875" customWidth="1"/>
    <col min="8209" max="8209" width="10.25" customWidth="1"/>
    <col min="8210" max="8210" width="12.5" customWidth="1"/>
    <col min="8211" max="8211" width="11.625" customWidth="1"/>
    <col min="8212" max="8212" width="13.375" customWidth="1"/>
    <col min="8213" max="8213" width="14.75" customWidth="1"/>
    <col min="8214" max="8214" width="12" customWidth="1"/>
    <col min="8444" max="8444" width="8.25" customWidth="1"/>
    <col min="8445" max="8445" width="7.75" customWidth="1"/>
    <col min="8446" max="8446" width="13.75" customWidth="1"/>
    <col min="8447" max="8447" width="10.125" customWidth="1"/>
    <col min="8448" max="8448" width="9.75" customWidth="1"/>
    <col min="8449" max="8449" width="8.125" bestFit="1" customWidth="1"/>
    <col min="8450" max="8450" width="13.625" bestFit="1" customWidth="1"/>
    <col min="8451" max="8452" width="8.125" bestFit="1" customWidth="1"/>
    <col min="8453" max="8453" width="10.125" bestFit="1" customWidth="1"/>
    <col min="8454" max="8454" width="9.375" customWidth="1"/>
    <col min="8455" max="8455" width="8.375" customWidth="1"/>
    <col min="8456" max="8456" width="13.125" customWidth="1"/>
    <col min="8457" max="8457" width="8.625" customWidth="1"/>
    <col min="8458" max="8458" width="9.125" customWidth="1"/>
    <col min="8459" max="8459" width="8.75" customWidth="1"/>
    <col min="8460" max="8460" width="11.875" customWidth="1"/>
    <col min="8465" max="8465" width="10.25" customWidth="1"/>
    <col min="8466" max="8466" width="12.5" customWidth="1"/>
    <col min="8467" max="8467" width="11.625" customWidth="1"/>
    <col min="8468" max="8468" width="13.375" customWidth="1"/>
    <col min="8469" max="8469" width="14.75" customWidth="1"/>
    <col min="8470" max="8470" width="12" customWidth="1"/>
    <col min="8700" max="8700" width="8.25" customWidth="1"/>
    <col min="8701" max="8701" width="7.75" customWidth="1"/>
    <col min="8702" max="8702" width="13.75" customWidth="1"/>
    <col min="8703" max="8703" width="10.125" customWidth="1"/>
    <col min="8704" max="8704" width="9.75" customWidth="1"/>
    <col min="8705" max="8705" width="8.125" bestFit="1" customWidth="1"/>
    <col min="8706" max="8706" width="13.625" bestFit="1" customWidth="1"/>
    <col min="8707" max="8708" width="8.125" bestFit="1" customWidth="1"/>
    <col min="8709" max="8709" width="10.125" bestFit="1" customWidth="1"/>
    <col min="8710" max="8710" width="9.375" customWidth="1"/>
    <col min="8711" max="8711" width="8.375" customWidth="1"/>
    <col min="8712" max="8712" width="13.125" customWidth="1"/>
    <col min="8713" max="8713" width="8.625" customWidth="1"/>
    <col min="8714" max="8714" width="9.125" customWidth="1"/>
    <col min="8715" max="8715" width="8.75" customWidth="1"/>
    <col min="8716" max="8716" width="11.875" customWidth="1"/>
    <col min="8721" max="8721" width="10.25" customWidth="1"/>
    <col min="8722" max="8722" width="12.5" customWidth="1"/>
    <col min="8723" max="8723" width="11.625" customWidth="1"/>
    <col min="8724" max="8724" width="13.375" customWidth="1"/>
    <col min="8725" max="8725" width="14.75" customWidth="1"/>
    <col min="8726" max="8726" width="12" customWidth="1"/>
    <col min="8956" max="8956" width="8.25" customWidth="1"/>
    <col min="8957" max="8957" width="7.75" customWidth="1"/>
    <col min="8958" max="8958" width="13.75" customWidth="1"/>
    <col min="8959" max="8959" width="10.125" customWidth="1"/>
    <col min="8960" max="8960" width="9.75" customWidth="1"/>
    <col min="8961" max="8961" width="8.125" bestFit="1" customWidth="1"/>
    <col min="8962" max="8962" width="13.625" bestFit="1" customWidth="1"/>
    <col min="8963" max="8964" width="8.125" bestFit="1" customWidth="1"/>
    <col min="8965" max="8965" width="10.125" bestFit="1" customWidth="1"/>
    <col min="8966" max="8966" width="9.375" customWidth="1"/>
    <col min="8967" max="8967" width="8.375" customWidth="1"/>
    <col min="8968" max="8968" width="13.125" customWidth="1"/>
    <col min="8969" max="8969" width="8.625" customWidth="1"/>
    <col min="8970" max="8970" width="9.125" customWidth="1"/>
    <col min="8971" max="8971" width="8.75" customWidth="1"/>
    <col min="8972" max="8972" width="11.875" customWidth="1"/>
    <col min="8977" max="8977" width="10.25" customWidth="1"/>
    <col min="8978" max="8978" width="12.5" customWidth="1"/>
    <col min="8979" max="8979" width="11.625" customWidth="1"/>
    <col min="8980" max="8980" width="13.375" customWidth="1"/>
    <col min="8981" max="8981" width="14.75" customWidth="1"/>
    <col min="8982" max="8982" width="12" customWidth="1"/>
    <col min="9212" max="9212" width="8.25" customWidth="1"/>
    <col min="9213" max="9213" width="7.75" customWidth="1"/>
    <col min="9214" max="9214" width="13.75" customWidth="1"/>
    <col min="9215" max="9215" width="10.125" customWidth="1"/>
    <col min="9216" max="9216" width="9.75" customWidth="1"/>
    <col min="9217" max="9217" width="8.125" bestFit="1" customWidth="1"/>
    <col min="9218" max="9218" width="13.625" bestFit="1" customWidth="1"/>
    <col min="9219" max="9220" width="8.125" bestFit="1" customWidth="1"/>
    <col min="9221" max="9221" width="10.125" bestFit="1" customWidth="1"/>
    <col min="9222" max="9222" width="9.375" customWidth="1"/>
    <col min="9223" max="9223" width="8.375" customWidth="1"/>
    <col min="9224" max="9224" width="13.125" customWidth="1"/>
    <col min="9225" max="9225" width="8.625" customWidth="1"/>
    <col min="9226" max="9226" width="9.125" customWidth="1"/>
    <col min="9227" max="9227" width="8.75" customWidth="1"/>
    <col min="9228" max="9228" width="11.875" customWidth="1"/>
    <col min="9233" max="9233" width="10.25" customWidth="1"/>
    <col min="9234" max="9234" width="12.5" customWidth="1"/>
    <col min="9235" max="9235" width="11.625" customWidth="1"/>
    <col min="9236" max="9236" width="13.375" customWidth="1"/>
    <col min="9237" max="9237" width="14.75" customWidth="1"/>
    <col min="9238" max="9238" width="12" customWidth="1"/>
    <col min="9468" max="9468" width="8.25" customWidth="1"/>
    <col min="9469" max="9469" width="7.75" customWidth="1"/>
    <col min="9470" max="9470" width="13.75" customWidth="1"/>
    <col min="9471" max="9471" width="10.125" customWidth="1"/>
    <col min="9472" max="9472" width="9.75" customWidth="1"/>
    <col min="9473" max="9473" width="8.125" bestFit="1" customWidth="1"/>
    <col min="9474" max="9474" width="13.625" bestFit="1" customWidth="1"/>
    <col min="9475" max="9476" width="8.125" bestFit="1" customWidth="1"/>
    <col min="9477" max="9477" width="10.125" bestFit="1" customWidth="1"/>
    <col min="9478" max="9478" width="9.375" customWidth="1"/>
    <col min="9479" max="9479" width="8.375" customWidth="1"/>
    <col min="9480" max="9480" width="13.125" customWidth="1"/>
    <col min="9481" max="9481" width="8.625" customWidth="1"/>
    <col min="9482" max="9482" width="9.125" customWidth="1"/>
    <col min="9483" max="9483" width="8.75" customWidth="1"/>
    <col min="9484" max="9484" width="11.875" customWidth="1"/>
    <col min="9489" max="9489" width="10.25" customWidth="1"/>
    <col min="9490" max="9490" width="12.5" customWidth="1"/>
    <col min="9491" max="9491" width="11.625" customWidth="1"/>
    <col min="9492" max="9492" width="13.375" customWidth="1"/>
    <col min="9493" max="9493" width="14.75" customWidth="1"/>
    <col min="9494" max="9494" width="12" customWidth="1"/>
    <col min="9724" max="9724" width="8.25" customWidth="1"/>
    <col min="9725" max="9725" width="7.75" customWidth="1"/>
    <col min="9726" max="9726" width="13.75" customWidth="1"/>
    <col min="9727" max="9727" width="10.125" customWidth="1"/>
    <col min="9728" max="9728" width="9.75" customWidth="1"/>
    <col min="9729" max="9729" width="8.125" bestFit="1" customWidth="1"/>
    <col min="9730" max="9730" width="13.625" bestFit="1" customWidth="1"/>
    <col min="9731" max="9732" width="8.125" bestFit="1" customWidth="1"/>
    <col min="9733" max="9733" width="10.125" bestFit="1" customWidth="1"/>
    <col min="9734" max="9734" width="9.375" customWidth="1"/>
    <col min="9735" max="9735" width="8.375" customWidth="1"/>
    <col min="9736" max="9736" width="13.125" customWidth="1"/>
    <col min="9737" max="9737" width="8.625" customWidth="1"/>
    <col min="9738" max="9738" width="9.125" customWidth="1"/>
    <col min="9739" max="9739" width="8.75" customWidth="1"/>
    <col min="9740" max="9740" width="11.875" customWidth="1"/>
    <col min="9745" max="9745" width="10.25" customWidth="1"/>
    <col min="9746" max="9746" width="12.5" customWidth="1"/>
    <col min="9747" max="9747" width="11.625" customWidth="1"/>
    <col min="9748" max="9748" width="13.375" customWidth="1"/>
    <col min="9749" max="9749" width="14.75" customWidth="1"/>
    <col min="9750" max="9750" width="12" customWidth="1"/>
    <col min="9980" max="9980" width="8.25" customWidth="1"/>
    <col min="9981" max="9981" width="7.75" customWidth="1"/>
    <col min="9982" max="9982" width="13.75" customWidth="1"/>
    <col min="9983" max="9983" width="10.125" customWidth="1"/>
    <col min="9984" max="9984" width="9.75" customWidth="1"/>
    <col min="9985" max="9985" width="8.125" bestFit="1" customWidth="1"/>
    <col min="9986" max="9986" width="13.625" bestFit="1" customWidth="1"/>
    <col min="9987" max="9988" width="8.125" bestFit="1" customWidth="1"/>
    <col min="9989" max="9989" width="10.125" bestFit="1" customWidth="1"/>
    <col min="9990" max="9990" width="9.375" customWidth="1"/>
    <col min="9991" max="9991" width="8.375" customWidth="1"/>
    <col min="9992" max="9992" width="13.125" customWidth="1"/>
    <col min="9993" max="9993" width="8.625" customWidth="1"/>
    <col min="9994" max="9994" width="9.125" customWidth="1"/>
    <col min="9995" max="9995" width="8.75" customWidth="1"/>
    <col min="9996" max="9996" width="11.875" customWidth="1"/>
    <col min="10001" max="10001" width="10.25" customWidth="1"/>
    <col min="10002" max="10002" width="12.5" customWidth="1"/>
    <col min="10003" max="10003" width="11.625" customWidth="1"/>
    <col min="10004" max="10004" width="13.375" customWidth="1"/>
    <col min="10005" max="10005" width="14.75" customWidth="1"/>
    <col min="10006" max="10006" width="12" customWidth="1"/>
    <col min="10236" max="10236" width="8.25" customWidth="1"/>
    <col min="10237" max="10237" width="7.75" customWidth="1"/>
    <col min="10238" max="10238" width="13.75" customWidth="1"/>
    <col min="10239" max="10239" width="10.125" customWidth="1"/>
    <col min="10240" max="10240" width="9.75" customWidth="1"/>
    <col min="10241" max="10241" width="8.125" bestFit="1" customWidth="1"/>
    <col min="10242" max="10242" width="13.625" bestFit="1" customWidth="1"/>
    <col min="10243" max="10244" width="8.125" bestFit="1" customWidth="1"/>
    <col min="10245" max="10245" width="10.125" bestFit="1" customWidth="1"/>
    <col min="10246" max="10246" width="9.375" customWidth="1"/>
    <col min="10247" max="10247" width="8.375" customWidth="1"/>
    <col min="10248" max="10248" width="13.125" customWidth="1"/>
    <col min="10249" max="10249" width="8.625" customWidth="1"/>
    <col min="10250" max="10250" width="9.125" customWidth="1"/>
    <col min="10251" max="10251" width="8.75" customWidth="1"/>
    <col min="10252" max="10252" width="11.875" customWidth="1"/>
    <col min="10257" max="10257" width="10.25" customWidth="1"/>
    <col min="10258" max="10258" width="12.5" customWidth="1"/>
    <col min="10259" max="10259" width="11.625" customWidth="1"/>
    <col min="10260" max="10260" width="13.375" customWidth="1"/>
    <col min="10261" max="10261" width="14.75" customWidth="1"/>
    <col min="10262" max="10262" width="12" customWidth="1"/>
    <col min="10492" max="10492" width="8.25" customWidth="1"/>
    <col min="10493" max="10493" width="7.75" customWidth="1"/>
    <col min="10494" max="10494" width="13.75" customWidth="1"/>
    <col min="10495" max="10495" width="10.125" customWidth="1"/>
    <col min="10496" max="10496" width="9.75" customWidth="1"/>
    <col min="10497" max="10497" width="8.125" bestFit="1" customWidth="1"/>
    <col min="10498" max="10498" width="13.625" bestFit="1" customWidth="1"/>
    <col min="10499" max="10500" width="8.125" bestFit="1" customWidth="1"/>
    <col min="10501" max="10501" width="10.125" bestFit="1" customWidth="1"/>
    <col min="10502" max="10502" width="9.375" customWidth="1"/>
    <col min="10503" max="10503" width="8.375" customWidth="1"/>
    <col min="10504" max="10504" width="13.125" customWidth="1"/>
    <col min="10505" max="10505" width="8.625" customWidth="1"/>
    <col min="10506" max="10506" width="9.125" customWidth="1"/>
    <col min="10507" max="10507" width="8.75" customWidth="1"/>
    <col min="10508" max="10508" width="11.875" customWidth="1"/>
    <col min="10513" max="10513" width="10.25" customWidth="1"/>
    <col min="10514" max="10514" width="12.5" customWidth="1"/>
    <col min="10515" max="10515" width="11.625" customWidth="1"/>
    <col min="10516" max="10516" width="13.375" customWidth="1"/>
    <col min="10517" max="10517" width="14.75" customWidth="1"/>
    <col min="10518" max="10518" width="12" customWidth="1"/>
    <col min="10748" max="10748" width="8.25" customWidth="1"/>
    <col min="10749" max="10749" width="7.75" customWidth="1"/>
    <col min="10750" max="10750" width="13.75" customWidth="1"/>
    <col min="10751" max="10751" width="10.125" customWidth="1"/>
    <col min="10752" max="10752" width="9.75" customWidth="1"/>
    <col min="10753" max="10753" width="8.125" bestFit="1" customWidth="1"/>
    <col min="10754" max="10754" width="13.625" bestFit="1" customWidth="1"/>
    <col min="10755" max="10756" width="8.125" bestFit="1" customWidth="1"/>
    <col min="10757" max="10757" width="10.125" bestFit="1" customWidth="1"/>
    <col min="10758" max="10758" width="9.375" customWidth="1"/>
    <col min="10759" max="10759" width="8.375" customWidth="1"/>
    <col min="10760" max="10760" width="13.125" customWidth="1"/>
    <col min="10761" max="10761" width="8.625" customWidth="1"/>
    <col min="10762" max="10762" width="9.125" customWidth="1"/>
    <col min="10763" max="10763" width="8.75" customWidth="1"/>
    <col min="10764" max="10764" width="11.875" customWidth="1"/>
    <col min="10769" max="10769" width="10.25" customWidth="1"/>
    <col min="10770" max="10770" width="12.5" customWidth="1"/>
    <col min="10771" max="10771" width="11.625" customWidth="1"/>
    <col min="10772" max="10772" width="13.375" customWidth="1"/>
    <col min="10773" max="10773" width="14.75" customWidth="1"/>
    <col min="10774" max="10774" width="12" customWidth="1"/>
    <col min="11004" max="11004" width="8.25" customWidth="1"/>
    <col min="11005" max="11005" width="7.75" customWidth="1"/>
    <col min="11006" max="11006" width="13.75" customWidth="1"/>
    <col min="11007" max="11007" width="10.125" customWidth="1"/>
    <col min="11008" max="11008" width="9.75" customWidth="1"/>
    <col min="11009" max="11009" width="8.125" bestFit="1" customWidth="1"/>
    <col min="11010" max="11010" width="13.625" bestFit="1" customWidth="1"/>
    <col min="11011" max="11012" width="8.125" bestFit="1" customWidth="1"/>
    <col min="11013" max="11013" width="10.125" bestFit="1" customWidth="1"/>
    <col min="11014" max="11014" width="9.375" customWidth="1"/>
    <col min="11015" max="11015" width="8.375" customWidth="1"/>
    <col min="11016" max="11016" width="13.125" customWidth="1"/>
    <col min="11017" max="11017" width="8.625" customWidth="1"/>
    <col min="11018" max="11018" width="9.125" customWidth="1"/>
    <col min="11019" max="11019" width="8.75" customWidth="1"/>
    <col min="11020" max="11020" width="11.875" customWidth="1"/>
    <col min="11025" max="11025" width="10.25" customWidth="1"/>
    <col min="11026" max="11026" width="12.5" customWidth="1"/>
    <col min="11027" max="11027" width="11.625" customWidth="1"/>
    <col min="11028" max="11028" width="13.375" customWidth="1"/>
    <col min="11029" max="11029" width="14.75" customWidth="1"/>
    <col min="11030" max="11030" width="12" customWidth="1"/>
    <col min="11260" max="11260" width="8.25" customWidth="1"/>
    <col min="11261" max="11261" width="7.75" customWidth="1"/>
    <col min="11262" max="11262" width="13.75" customWidth="1"/>
    <col min="11263" max="11263" width="10.125" customWidth="1"/>
    <col min="11264" max="11264" width="9.75" customWidth="1"/>
    <col min="11265" max="11265" width="8.125" bestFit="1" customWidth="1"/>
    <col min="11266" max="11266" width="13.625" bestFit="1" customWidth="1"/>
    <col min="11267" max="11268" width="8.125" bestFit="1" customWidth="1"/>
    <col min="11269" max="11269" width="10.125" bestFit="1" customWidth="1"/>
    <col min="11270" max="11270" width="9.375" customWidth="1"/>
    <col min="11271" max="11271" width="8.375" customWidth="1"/>
    <col min="11272" max="11272" width="13.125" customWidth="1"/>
    <col min="11273" max="11273" width="8.625" customWidth="1"/>
    <col min="11274" max="11274" width="9.125" customWidth="1"/>
    <col min="11275" max="11275" width="8.75" customWidth="1"/>
    <col min="11276" max="11276" width="11.875" customWidth="1"/>
    <col min="11281" max="11281" width="10.25" customWidth="1"/>
    <col min="11282" max="11282" width="12.5" customWidth="1"/>
    <col min="11283" max="11283" width="11.625" customWidth="1"/>
    <col min="11284" max="11284" width="13.375" customWidth="1"/>
    <col min="11285" max="11285" width="14.75" customWidth="1"/>
    <col min="11286" max="11286" width="12" customWidth="1"/>
    <col min="11516" max="11516" width="8.25" customWidth="1"/>
    <col min="11517" max="11517" width="7.75" customWidth="1"/>
    <col min="11518" max="11518" width="13.75" customWidth="1"/>
    <col min="11519" max="11519" width="10.125" customWidth="1"/>
    <col min="11520" max="11520" width="9.75" customWidth="1"/>
    <col min="11521" max="11521" width="8.125" bestFit="1" customWidth="1"/>
    <col min="11522" max="11522" width="13.625" bestFit="1" customWidth="1"/>
    <col min="11523" max="11524" width="8.125" bestFit="1" customWidth="1"/>
    <col min="11525" max="11525" width="10.125" bestFit="1" customWidth="1"/>
    <col min="11526" max="11526" width="9.375" customWidth="1"/>
    <col min="11527" max="11527" width="8.375" customWidth="1"/>
    <col min="11528" max="11528" width="13.125" customWidth="1"/>
    <col min="11529" max="11529" width="8.625" customWidth="1"/>
    <col min="11530" max="11530" width="9.125" customWidth="1"/>
    <col min="11531" max="11531" width="8.75" customWidth="1"/>
    <col min="11532" max="11532" width="11.875" customWidth="1"/>
    <col min="11537" max="11537" width="10.25" customWidth="1"/>
    <col min="11538" max="11538" width="12.5" customWidth="1"/>
    <col min="11539" max="11539" width="11.625" customWidth="1"/>
    <col min="11540" max="11540" width="13.375" customWidth="1"/>
    <col min="11541" max="11541" width="14.75" customWidth="1"/>
    <col min="11542" max="11542" width="12" customWidth="1"/>
    <col min="11772" max="11772" width="8.25" customWidth="1"/>
    <col min="11773" max="11773" width="7.75" customWidth="1"/>
    <col min="11774" max="11774" width="13.75" customWidth="1"/>
    <col min="11775" max="11775" width="10.125" customWidth="1"/>
    <col min="11776" max="11776" width="9.75" customWidth="1"/>
    <col min="11777" max="11777" width="8.125" bestFit="1" customWidth="1"/>
    <col min="11778" max="11778" width="13.625" bestFit="1" customWidth="1"/>
    <col min="11779" max="11780" width="8.125" bestFit="1" customWidth="1"/>
    <col min="11781" max="11781" width="10.125" bestFit="1" customWidth="1"/>
    <col min="11782" max="11782" width="9.375" customWidth="1"/>
    <col min="11783" max="11783" width="8.375" customWidth="1"/>
    <col min="11784" max="11784" width="13.125" customWidth="1"/>
    <col min="11785" max="11785" width="8.625" customWidth="1"/>
    <col min="11786" max="11786" width="9.125" customWidth="1"/>
    <col min="11787" max="11787" width="8.75" customWidth="1"/>
    <col min="11788" max="11788" width="11.875" customWidth="1"/>
    <col min="11793" max="11793" width="10.25" customWidth="1"/>
    <col min="11794" max="11794" width="12.5" customWidth="1"/>
    <col min="11795" max="11795" width="11.625" customWidth="1"/>
    <col min="11796" max="11796" width="13.375" customWidth="1"/>
    <col min="11797" max="11797" width="14.75" customWidth="1"/>
    <col min="11798" max="11798" width="12" customWidth="1"/>
    <col min="12028" max="12028" width="8.25" customWidth="1"/>
    <col min="12029" max="12029" width="7.75" customWidth="1"/>
    <col min="12030" max="12030" width="13.75" customWidth="1"/>
    <col min="12031" max="12031" width="10.125" customWidth="1"/>
    <col min="12032" max="12032" width="9.75" customWidth="1"/>
    <col min="12033" max="12033" width="8.125" bestFit="1" customWidth="1"/>
    <col min="12034" max="12034" width="13.625" bestFit="1" customWidth="1"/>
    <col min="12035" max="12036" width="8.125" bestFit="1" customWidth="1"/>
    <col min="12037" max="12037" width="10.125" bestFit="1" customWidth="1"/>
    <col min="12038" max="12038" width="9.375" customWidth="1"/>
    <col min="12039" max="12039" width="8.375" customWidth="1"/>
    <col min="12040" max="12040" width="13.125" customWidth="1"/>
    <col min="12041" max="12041" width="8.625" customWidth="1"/>
    <col min="12042" max="12042" width="9.125" customWidth="1"/>
    <col min="12043" max="12043" width="8.75" customWidth="1"/>
    <col min="12044" max="12044" width="11.875" customWidth="1"/>
    <col min="12049" max="12049" width="10.25" customWidth="1"/>
    <col min="12050" max="12050" width="12.5" customWidth="1"/>
    <col min="12051" max="12051" width="11.625" customWidth="1"/>
    <col min="12052" max="12052" width="13.375" customWidth="1"/>
    <col min="12053" max="12053" width="14.75" customWidth="1"/>
    <col min="12054" max="12054" width="12" customWidth="1"/>
    <col min="12284" max="12284" width="8.25" customWidth="1"/>
    <col min="12285" max="12285" width="7.75" customWidth="1"/>
    <col min="12286" max="12286" width="13.75" customWidth="1"/>
    <col min="12287" max="12287" width="10.125" customWidth="1"/>
    <col min="12288" max="12288" width="9.75" customWidth="1"/>
    <col min="12289" max="12289" width="8.125" bestFit="1" customWidth="1"/>
    <col min="12290" max="12290" width="13.625" bestFit="1" customWidth="1"/>
    <col min="12291" max="12292" width="8.125" bestFit="1" customWidth="1"/>
    <col min="12293" max="12293" width="10.125" bestFit="1" customWidth="1"/>
    <col min="12294" max="12294" width="9.375" customWidth="1"/>
    <col min="12295" max="12295" width="8.375" customWidth="1"/>
    <col min="12296" max="12296" width="13.125" customWidth="1"/>
    <col min="12297" max="12297" width="8.625" customWidth="1"/>
    <col min="12298" max="12298" width="9.125" customWidth="1"/>
    <col min="12299" max="12299" width="8.75" customWidth="1"/>
    <col min="12300" max="12300" width="11.875" customWidth="1"/>
    <col min="12305" max="12305" width="10.25" customWidth="1"/>
    <col min="12306" max="12306" width="12.5" customWidth="1"/>
    <col min="12307" max="12307" width="11.625" customWidth="1"/>
    <col min="12308" max="12308" width="13.375" customWidth="1"/>
    <col min="12309" max="12309" width="14.75" customWidth="1"/>
    <col min="12310" max="12310" width="12" customWidth="1"/>
    <col min="12540" max="12540" width="8.25" customWidth="1"/>
    <col min="12541" max="12541" width="7.75" customWidth="1"/>
    <col min="12542" max="12542" width="13.75" customWidth="1"/>
    <col min="12543" max="12543" width="10.125" customWidth="1"/>
    <col min="12544" max="12544" width="9.75" customWidth="1"/>
    <col min="12545" max="12545" width="8.125" bestFit="1" customWidth="1"/>
    <col min="12546" max="12546" width="13.625" bestFit="1" customWidth="1"/>
    <col min="12547" max="12548" width="8.125" bestFit="1" customWidth="1"/>
    <col min="12549" max="12549" width="10.125" bestFit="1" customWidth="1"/>
    <col min="12550" max="12550" width="9.375" customWidth="1"/>
    <col min="12551" max="12551" width="8.375" customWidth="1"/>
    <col min="12552" max="12552" width="13.125" customWidth="1"/>
    <col min="12553" max="12553" width="8.625" customWidth="1"/>
    <col min="12554" max="12554" width="9.125" customWidth="1"/>
    <col min="12555" max="12555" width="8.75" customWidth="1"/>
    <col min="12556" max="12556" width="11.875" customWidth="1"/>
    <col min="12561" max="12561" width="10.25" customWidth="1"/>
    <col min="12562" max="12562" width="12.5" customWidth="1"/>
    <col min="12563" max="12563" width="11.625" customWidth="1"/>
    <col min="12564" max="12564" width="13.375" customWidth="1"/>
    <col min="12565" max="12565" width="14.75" customWidth="1"/>
    <col min="12566" max="12566" width="12" customWidth="1"/>
    <col min="12796" max="12796" width="8.25" customWidth="1"/>
    <col min="12797" max="12797" width="7.75" customWidth="1"/>
    <col min="12798" max="12798" width="13.75" customWidth="1"/>
    <col min="12799" max="12799" width="10.125" customWidth="1"/>
    <col min="12800" max="12800" width="9.75" customWidth="1"/>
    <col min="12801" max="12801" width="8.125" bestFit="1" customWidth="1"/>
    <col min="12802" max="12802" width="13.625" bestFit="1" customWidth="1"/>
    <col min="12803" max="12804" width="8.125" bestFit="1" customWidth="1"/>
    <col min="12805" max="12805" width="10.125" bestFit="1" customWidth="1"/>
    <col min="12806" max="12806" width="9.375" customWidth="1"/>
    <col min="12807" max="12807" width="8.375" customWidth="1"/>
    <col min="12808" max="12808" width="13.125" customWidth="1"/>
    <col min="12809" max="12809" width="8.625" customWidth="1"/>
    <col min="12810" max="12810" width="9.125" customWidth="1"/>
    <col min="12811" max="12811" width="8.75" customWidth="1"/>
    <col min="12812" max="12812" width="11.875" customWidth="1"/>
    <col min="12817" max="12817" width="10.25" customWidth="1"/>
    <col min="12818" max="12818" width="12.5" customWidth="1"/>
    <col min="12819" max="12819" width="11.625" customWidth="1"/>
    <col min="12820" max="12820" width="13.375" customWidth="1"/>
    <col min="12821" max="12821" width="14.75" customWidth="1"/>
    <col min="12822" max="12822" width="12" customWidth="1"/>
    <col min="13052" max="13052" width="8.25" customWidth="1"/>
    <col min="13053" max="13053" width="7.75" customWidth="1"/>
    <col min="13054" max="13054" width="13.75" customWidth="1"/>
    <col min="13055" max="13055" width="10.125" customWidth="1"/>
    <col min="13056" max="13056" width="9.75" customWidth="1"/>
    <col min="13057" max="13057" width="8.125" bestFit="1" customWidth="1"/>
    <col min="13058" max="13058" width="13.625" bestFit="1" customWidth="1"/>
    <col min="13059" max="13060" width="8.125" bestFit="1" customWidth="1"/>
    <col min="13061" max="13061" width="10.125" bestFit="1" customWidth="1"/>
    <col min="13062" max="13062" width="9.375" customWidth="1"/>
    <col min="13063" max="13063" width="8.375" customWidth="1"/>
    <col min="13064" max="13064" width="13.125" customWidth="1"/>
    <col min="13065" max="13065" width="8.625" customWidth="1"/>
    <col min="13066" max="13066" width="9.125" customWidth="1"/>
    <col min="13067" max="13067" width="8.75" customWidth="1"/>
    <col min="13068" max="13068" width="11.875" customWidth="1"/>
    <col min="13073" max="13073" width="10.25" customWidth="1"/>
    <col min="13074" max="13074" width="12.5" customWidth="1"/>
    <col min="13075" max="13075" width="11.625" customWidth="1"/>
    <col min="13076" max="13076" width="13.375" customWidth="1"/>
    <col min="13077" max="13077" width="14.75" customWidth="1"/>
    <col min="13078" max="13078" width="12" customWidth="1"/>
    <col min="13308" max="13308" width="8.25" customWidth="1"/>
    <col min="13309" max="13309" width="7.75" customWidth="1"/>
    <col min="13310" max="13310" width="13.75" customWidth="1"/>
    <col min="13311" max="13311" width="10.125" customWidth="1"/>
    <col min="13312" max="13312" width="9.75" customWidth="1"/>
    <col min="13313" max="13313" width="8.125" bestFit="1" customWidth="1"/>
    <col min="13314" max="13314" width="13.625" bestFit="1" customWidth="1"/>
    <col min="13315" max="13316" width="8.125" bestFit="1" customWidth="1"/>
    <col min="13317" max="13317" width="10.125" bestFit="1" customWidth="1"/>
    <col min="13318" max="13318" width="9.375" customWidth="1"/>
    <col min="13319" max="13319" width="8.375" customWidth="1"/>
    <col min="13320" max="13320" width="13.125" customWidth="1"/>
    <col min="13321" max="13321" width="8.625" customWidth="1"/>
    <col min="13322" max="13322" width="9.125" customWidth="1"/>
    <col min="13323" max="13323" width="8.75" customWidth="1"/>
    <col min="13324" max="13324" width="11.875" customWidth="1"/>
    <col min="13329" max="13329" width="10.25" customWidth="1"/>
    <col min="13330" max="13330" width="12.5" customWidth="1"/>
    <col min="13331" max="13331" width="11.625" customWidth="1"/>
    <col min="13332" max="13332" width="13.375" customWidth="1"/>
    <col min="13333" max="13333" width="14.75" customWidth="1"/>
    <col min="13334" max="13334" width="12" customWidth="1"/>
    <col min="13564" max="13564" width="8.25" customWidth="1"/>
    <col min="13565" max="13565" width="7.75" customWidth="1"/>
    <col min="13566" max="13566" width="13.75" customWidth="1"/>
    <col min="13567" max="13567" width="10.125" customWidth="1"/>
    <col min="13568" max="13568" width="9.75" customWidth="1"/>
    <col min="13569" max="13569" width="8.125" bestFit="1" customWidth="1"/>
    <col min="13570" max="13570" width="13.625" bestFit="1" customWidth="1"/>
    <col min="13571" max="13572" width="8.125" bestFit="1" customWidth="1"/>
    <col min="13573" max="13573" width="10.125" bestFit="1" customWidth="1"/>
    <col min="13574" max="13574" width="9.375" customWidth="1"/>
    <col min="13575" max="13575" width="8.375" customWidth="1"/>
    <col min="13576" max="13576" width="13.125" customWidth="1"/>
    <col min="13577" max="13577" width="8.625" customWidth="1"/>
    <col min="13578" max="13578" width="9.125" customWidth="1"/>
    <col min="13579" max="13579" width="8.75" customWidth="1"/>
    <col min="13580" max="13580" width="11.875" customWidth="1"/>
    <col min="13585" max="13585" width="10.25" customWidth="1"/>
    <col min="13586" max="13586" width="12.5" customWidth="1"/>
    <col min="13587" max="13587" width="11.625" customWidth="1"/>
    <col min="13588" max="13588" width="13.375" customWidth="1"/>
    <col min="13589" max="13589" width="14.75" customWidth="1"/>
    <col min="13590" max="13590" width="12" customWidth="1"/>
    <col min="13820" max="13820" width="8.25" customWidth="1"/>
    <col min="13821" max="13821" width="7.75" customWidth="1"/>
    <col min="13822" max="13822" width="13.75" customWidth="1"/>
    <col min="13823" max="13823" width="10.125" customWidth="1"/>
    <col min="13824" max="13824" width="9.75" customWidth="1"/>
    <col min="13825" max="13825" width="8.125" bestFit="1" customWidth="1"/>
    <col min="13826" max="13826" width="13.625" bestFit="1" customWidth="1"/>
    <col min="13827" max="13828" width="8.125" bestFit="1" customWidth="1"/>
    <col min="13829" max="13829" width="10.125" bestFit="1" customWidth="1"/>
    <col min="13830" max="13830" width="9.375" customWidth="1"/>
    <col min="13831" max="13831" width="8.375" customWidth="1"/>
    <col min="13832" max="13832" width="13.125" customWidth="1"/>
    <col min="13833" max="13833" width="8.625" customWidth="1"/>
    <col min="13834" max="13834" width="9.125" customWidth="1"/>
    <col min="13835" max="13835" width="8.75" customWidth="1"/>
    <col min="13836" max="13836" width="11.875" customWidth="1"/>
    <col min="13841" max="13841" width="10.25" customWidth="1"/>
    <col min="13842" max="13842" width="12.5" customWidth="1"/>
    <col min="13843" max="13843" width="11.625" customWidth="1"/>
    <col min="13844" max="13844" width="13.375" customWidth="1"/>
    <col min="13845" max="13845" width="14.75" customWidth="1"/>
    <col min="13846" max="13846" width="12" customWidth="1"/>
    <col min="14076" max="14076" width="8.25" customWidth="1"/>
    <col min="14077" max="14077" width="7.75" customWidth="1"/>
    <col min="14078" max="14078" width="13.75" customWidth="1"/>
    <col min="14079" max="14079" width="10.125" customWidth="1"/>
    <col min="14080" max="14080" width="9.75" customWidth="1"/>
    <col min="14081" max="14081" width="8.125" bestFit="1" customWidth="1"/>
    <col min="14082" max="14082" width="13.625" bestFit="1" customWidth="1"/>
    <col min="14083" max="14084" width="8.125" bestFit="1" customWidth="1"/>
    <col min="14085" max="14085" width="10.125" bestFit="1" customWidth="1"/>
    <col min="14086" max="14086" width="9.375" customWidth="1"/>
    <col min="14087" max="14087" width="8.375" customWidth="1"/>
    <col min="14088" max="14088" width="13.125" customWidth="1"/>
    <col min="14089" max="14089" width="8.625" customWidth="1"/>
    <col min="14090" max="14090" width="9.125" customWidth="1"/>
    <col min="14091" max="14091" width="8.75" customWidth="1"/>
    <col min="14092" max="14092" width="11.875" customWidth="1"/>
    <col min="14097" max="14097" width="10.25" customWidth="1"/>
    <col min="14098" max="14098" width="12.5" customWidth="1"/>
    <col min="14099" max="14099" width="11.625" customWidth="1"/>
    <col min="14100" max="14100" width="13.375" customWidth="1"/>
    <col min="14101" max="14101" width="14.75" customWidth="1"/>
    <col min="14102" max="14102" width="12" customWidth="1"/>
    <col min="14332" max="14332" width="8.25" customWidth="1"/>
    <col min="14333" max="14333" width="7.75" customWidth="1"/>
    <col min="14334" max="14334" width="13.75" customWidth="1"/>
    <col min="14335" max="14335" width="10.125" customWidth="1"/>
    <col min="14336" max="14336" width="9.75" customWidth="1"/>
    <col min="14337" max="14337" width="8.125" bestFit="1" customWidth="1"/>
    <col min="14338" max="14338" width="13.625" bestFit="1" customWidth="1"/>
    <col min="14339" max="14340" width="8.125" bestFit="1" customWidth="1"/>
    <col min="14341" max="14341" width="10.125" bestFit="1" customWidth="1"/>
    <col min="14342" max="14342" width="9.375" customWidth="1"/>
    <col min="14343" max="14343" width="8.375" customWidth="1"/>
    <col min="14344" max="14344" width="13.125" customWidth="1"/>
    <col min="14345" max="14345" width="8.625" customWidth="1"/>
    <col min="14346" max="14346" width="9.125" customWidth="1"/>
    <col min="14347" max="14347" width="8.75" customWidth="1"/>
    <col min="14348" max="14348" width="11.875" customWidth="1"/>
    <col min="14353" max="14353" width="10.25" customWidth="1"/>
    <col min="14354" max="14354" width="12.5" customWidth="1"/>
    <col min="14355" max="14355" width="11.625" customWidth="1"/>
    <col min="14356" max="14356" width="13.375" customWidth="1"/>
    <col min="14357" max="14357" width="14.75" customWidth="1"/>
    <col min="14358" max="14358" width="12" customWidth="1"/>
    <col min="14588" max="14588" width="8.25" customWidth="1"/>
    <col min="14589" max="14589" width="7.75" customWidth="1"/>
    <col min="14590" max="14590" width="13.75" customWidth="1"/>
    <col min="14591" max="14591" width="10.125" customWidth="1"/>
    <col min="14592" max="14592" width="9.75" customWidth="1"/>
    <col min="14593" max="14593" width="8.125" bestFit="1" customWidth="1"/>
    <col min="14594" max="14594" width="13.625" bestFit="1" customWidth="1"/>
    <col min="14595" max="14596" width="8.125" bestFit="1" customWidth="1"/>
    <col min="14597" max="14597" width="10.125" bestFit="1" customWidth="1"/>
    <col min="14598" max="14598" width="9.375" customWidth="1"/>
    <col min="14599" max="14599" width="8.375" customWidth="1"/>
    <col min="14600" max="14600" width="13.125" customWidth="1"/>
    <col min="14601" max="14601" width="8.625" customWidth="1"/>
    <col min="14602" max="14602" width="9.125" customWidth="1"/>
    <col min="14603" max="14603" width="8.75" customWidth="1"/>
    <col min="14604" max="14604" width="11.875" customWidth="1"/>
    <col min="14609" max="14609" width="10.25" customWidth="1"/>
    <col min="14610" max="14610" width="12.5" customWidth="1"/>
    <col min="14611" max="14611" width="11.625" customWidth="1"/>
    <col min="14612" max="14612" width="13.375" customWidth="1"/>
    <col min="14613" max="14613" width="14.75" customWidth="1"/>
    <col min="14614" max="14614" width="12" customWidth="1"/>
    <col min="14844" max="14844" width="8.25" customWidth="1"/>
    <col min="14845" max="14845" width="7.75" customWidth="1"/>
    <col min="14846" max="14846" width="13.75" customWidth="1"/>
    <col min="14847" max="14847" width="10.125" customWidth="1"/>
    <col min="14848" max="14848" width="9.75" customWidth="1"/>
    <col min="14849" max="14849" width="8.125" bestFit="1" customWidth="1"/>
    <col min="14850" max="14850" width="13.625" bestFit="1" customWidth="1"/>
    <col min="14851" max="14852" width="8.125" bestFit="1" customWidth="1"/>
    <col min="14853" max="14853" width="10.125" bestFit="1" customWidth="1"/>
    <col min="14854" max="14854" width="9.375" customWidth="1"/>
    <col min="14855" max="14855" width="8.375" customWidth="1"/>
    <col min="14856" max="14856" width="13.125" customWidth="1"/>
    <col min="14857" max="14857" width="8.625" customWidth="1"/>
    <col min="14858" max="14858" width="9.125" customWidth="1"/>
    <col min="14859" max="14859" width="8.75" customWidth="1"/>
    <col min="14860" max="14860" width="11.875" customWidth="1"/>
    <col min="14865" max="14865" width="10.25" customWidth="1"/>
    <col min="14866" max="14866" width="12.5" customWidth="1"/>
    <col min="14867" max="14867" width="11.625" customWidth="1"/>
    <col min="14868" max="14868" width="13.375" customWidth="1"/>
    <col min="14869" max="14869" width="14.75" customWidth="1"/>
    <col min="14870" max="14870" width="12" customWidth="1"/>
    <col min="15100" max="15100" width="8.25" customWidth="1"/>
    <col min="15101" max="15101" width="7.75" customWidth="1"/>
    <col min="15102" max="15102" width="13.75" customWidth="1"/>
    <col min="15103" max="15103" width="10.125" customWidth="1"/>
    <col min="15104" max="15104" width="9.75" customWidth="1"/>
    <col min="15105" max="15105" width="8.125" bestFit="1" customWidth="1"/>
    <col min="15106" max="15106" width="13.625" bestFit="1" customWidth="1"/>
    <col min="15107" max="15108" width="8.125" bestFit="1" customWidth="1"/>
    <col min="15109" max="15109" width="10.125" bestFit="1" customWidth="1"/>
    <col min="15110" max="15110" width="9.375" customWidth="1"/>
    <col min="15111" max="15111" width="8.375" customWidth="1"/>
    <col min="15112" max="15112" width="13.125" customWidth="1"/>
    <col min="15113" max="15113" width="8.625" customWidth="1"/>
    <col min="15114" max="15114" width="9.125" customWidth="1"/>
    <col min="15115" max="15115" width="8.75" customWidth="1"/>
    <col min="15116" max="15116" width="11.875" customWidth="1"/>
    <col min="15121" max="15121" width="10.25" customWidth="1"/>
    <col min="15122" max="15122" width="12.5" customWidth="1"/>
    <col min="15123" max="15123" width="11.625" customWidth="1"/>
    <col min="15124" max="15124" width="13.375" customWidth="1"/>
    <col min="15125" max="15125" width="14.75" customWidth="1"/>
    <col min="15126" max="15126" width="12" customWidth="1"/>
    <col min="15356" max="15356" width="8.25" customWidth="1"/>
    <col min="15357" max="15357" width="7.75" customWidth="1"/>
    <col min="15358" max="15358" width="13.75" customWidth="1"/>
    <col min="15359" max="15359" width="10.125" customWidth="1"/>
    <col min="15360" max="15360" width="9.75" customWidth="1"/>
    <col min="15361" max="15361" width="8.125" bestFit="1" customWidth="1"/>
    <col min="15362" max="15362" width="13.625" bestFit="1" customWidth="1"/>
    <col min="15363" max="15364" width="8.125" bestFit="1" customWidth="1"/>
    <col min="15365" max="15365" width="10.125" bestFit="1" customWidth="1"/>
    <col min="15366" max="15366" width="9.375" customWidth="1"/>
    <col min="15367" max="15367" width="8.375" customWidth="1"/>
    <col min="15368" max="15368" width="13.125" customWidth="1"/>
    <col min="15369" max="15369" width="8.625" customWidth="1"/>
    <col min="15370" max="15370" width="9.125" customWidth="1"/>
    <col min="15371" max="15371" width="8.75" customWidth="1"/>
    <col min="15372" max="15372" width="11.875" customWidth="1"/>
    <col min="15377" max="15377" width="10.25" customWidth="1"/>
    <col min="15378" max="15378" width="12.5" customWidth="1"/>
    <col min="15379" max="15379" width="11.625" customWidth="1"/>
    <col min="15380" max="15380" width="13.375" customWidth="1"/>
    <col min="15381" max="15381" width="14.75" customWidth="1"/>
    <col min="15382" max="15382" width="12" customWidth="1"/>
    <col min="15612" max="15612" width="8.25" customWidth="1"/>
    <col min="15613" max="15613" width="7.75" customWidth="1"/>
    <col min="15614" max="15614" width="13.75" customWidth="1"/>
    <col min="15615" max="15615" width="10.125" customWidth="1"/>
    <col min="15616" max="15616" width="9.75" customWidth="1"/>
    <col min="15617" max="15617" width="8.125" bestFit="1" customWidth="1"/>
    <col min="15618" max="15618" width="13.625" bestFit="1" customWidth="1"/>
    <col min="15619" max="15620" width="8.125" bestFit="1" customWidth="1"/>
    <col min="15621" max="15621" width="10.125" bestFit="1" customWidth="1"/>
    <col min="15622" max="15622" width="9.375" customWidth="1"/>
    <col min="15623" max="15623" width="8.375" customWidth="1"/>
    <col min="15624" max="15624" width="13.125" customWidth="1"/>
    <col min="15625" max="15625" width="8.625" customWidth="1"/>
    <col min="15626" max="15626" width="9.125" customWidth="1"/>
    <col min="15627" max="15627" width="8.75" customWidth="1"/>
    <col min="15628" max="15628" width="11.875" customWidth="1"/>
    <col min="15633" max="15633" width="10.25" customWidth="1"/>
    <col min="15634" max="15634" width="12.5" customWidth="1"/>
    <col min="15635" max="15635" width="11.625" customWidth="1"/>
    <col min="15636" max="15636" width="13.375" customWidth="1"/>
    <col min="15637" max="15637" width="14.75" customWidth="1"/>
    <col min="15638" max="15638" width="12" customWidth="1"/>
    <col min="15868" max="15868" width="8.25" customWidth="1"/>
    <col min="15869" max="15869" width="7.75" customWidth="1"/>
    <col min="15870" max="15870" width="13.75" customWidth="1"/>
    <col min="15871" max="15871" width="10.125" customWidth="1"/>
    <col min="15872" max="15872" width="9.75" customWidth="1"/>
    <col min="15873" max="15873" width="8.125" bestFit="1" customWidth="1"/>
    <col min="15874" max="15874" width="13.625" bestFit="1" customWidth="1"/>
    <col min="15875" max="15876" width="8.125" bestFit="1" customWidth="1"/>
    <col min="15877" max="15877" width="10.125" bestFit="1" customWidth="1"/>
    <col min="15878" max="15878" width="9.375" customWidth="1"/>
    <col min="15879" max="15879" width="8.375" customWidth="1"/>
    <col min="15880" max="15880" width="13.125" customWidth="1"/>
    <col min="15881" max="15881" width="8.625" customWidth="1"/>
    <col min="15882" max="15882" width="9.125" customWidth="1"/>
    <col min="15883" max="15883" width="8.75" customWidth="1"/>
    <col min="15884" max="15884" width="11.875" customWidth="1"/>
    <col min="15889" max="15889" width="10.25" customWidth="1"/>
    <col min="15890" max="15890" width="12.5" customWidth="1"/>
    <col min="15891" max="15891" width="11.625" customWidth="1"/>
    <col min="15892" max="15892" width="13.375" customWidth="1"/>
    <col min="15893" max="15893" width="14.75" customWidth="1"/>
    <col min="15894" max="15894" width="12" customWidth="1"/>
    <col min="16124" max="16124" width="8.25" customWidth="1"/>
    <col min="16125" max="16125" width="7.75" customWidth="1"/>
    <col min="16126" max="16126" width="13.75" customWidth="1"/>
    <col min="16127" max="16127" width="10.125" customWidth="1"/>
    <col min="16128" max="16128" width="9.75" customWidth="1"/>
    <col min="16129" max="16129" width="8.125" bestFit="1" customWidth="1"/>
    <col min="16130" max="16130" width="13.625" bestFit="1" customWidth="1"/>
    <col min="16131" max="16132" width="8.125" bestFit="1" customWidth="1"/>
    <col min="16133" max="16133" width="10.125" bestFit="1" customWidth="1"/>
    <col min="16134" max="16134" width="9.375" customWidth="1"/>
    <col min="16135" max="16135" width="8.375" customWidth="1"/>
    <col min="16136" max="16136" width="13.125" customWidth="1"/>
    <col min="16137" max="16137" width="8.625" customWidth="1"/>
    <col min="16138" max="16138" width="9.125" customWidth="1"/>
    <col min="16139" max="16139" width="8.75" customWidth="1"/>
    <col min="16140" max="16140" width="11.875" customWidth="1"/>
    <col min="16145" max="16145" width="10.25" customWidth="1"/>
    <col min="16146" max="16146" width="12.5" customWidth="1"/>
    <col min="16147" max="16147" width="11.625" customWidth="1"/>
    <col min="16148" max="16148" width="13.375" customWidth="1"/>
    <col min="16149" max="16149" width="14.75" customWidth="1"/>
    <col min="16150" max="16150" width="12" customWidth="1"/>
  </cols>
  <sheetData>
    <row r="2" spans="1:21" ht="20.25" x14ac:dyDescent="0.3">
      <c r="A2" s="26"/>
      <c r="B2" s="26"/>
      <c r="C2" s="27" t="s">
        <v>27</v>
      </c>
      <c r="D2" s="28"/>
      <c r="E2" s="26"/>
      <c r="F2" s="26"/>
      <c r="G2" s="26"/>
      <c r="S2" s="29">
        <v>43170</v>
      </c>
      <c r="T2" s="30">
        <v>0.63760416666666664</v>
      </c>
    </row>
    <row r="3" spans="1:21" ht="18" x14ac:dyDescent="0.25">
      <c r="A3" s="31" t="s">
        <v>28</v>
      </c>
      <c r="B3" s="31"/>
      <c r="C3" s="26"/>
      <c r="D3" s="26"/>
      <c r="E3" s="26"/>
      <c r="F3" s="26"/>
      <c r="G3" s="26"/>
      <c r="S3" t="s">
        <v>29</v>
      </c>
      <c r="T3" t="s">
        <v>30</v>
      </c>
      <c r="U3" t="s">
        <v>31</v>
      </c>
    </row>
    <row r="4" spans="1:21" ht="16.5" thickBot="1" x14ac:dyDescent="0.3">
      <c r="A4" s="32"/>
      <c r="B4" s="32"/>
      <c r="C4" s="26"/>
      <c r="D4" s="26"/>
      <c r="E4" s="26"/>
      <c r="F4" s="26"/>
      <c r="G4" s="26"/>
      <c r="S4" s="29">
        <v>35064</v>
      </c>
      <c r="T4">
        <v>552603.85140000004</v>
      </c>
      <c r="U4">
        <v>302164.39449999999</v>
      </c>
    </row>
    <row r="5" spans="1:21" ht="35.25" customHeight="1" thickBot="1" x14ac:dyDescent="0.3">
      <c r="A5" s="33"/>
      <c r="B5" s="33"/>
      <c r="C5" s="34"/>
      <c r="D5" s="35"/>
      <c r="E5" s="35"/>
      <c r="F5" s="35" t="s">
        <v>32</v>
      </c>
      <c r="G5" s="35"/>
      <c r="I5" s="36">
        <v>43170</v>
      </c>
      <c r="J5" s="37">
        <v>0.63760416666666664</v>
      </c>
      <c r="K5" s="38"/>
      <c r="L5" s="38"/>
      <c r="M5" s="38"/>
      <c r="N5" s="38"/>
      <c r="O5" s="38"/>
      <c r="P5" s="38"/>
      <c r="Q5" s="39"/>
      <c r="S5" s="29">
        <v>35430</v>
      </c>
      <c r="T5">
        <v>585834.51820000005</v>
      </c>
      <c r="U5">
        <v>350950.2831</v>
      </c>
    </row>
    <row r="6" spans="1:21" x14ac:dyDescent="0.2">
      <c r="A6" s="40"/>
      <c r="B6" s="40"/>
      <c r="C6" s="41"/>
      <c r="D6" s="42"/>
      <c r="E6" s="43"/>
      <c r="F6" s="41"/>
      <c r="G6" s="44"/>
      <c r="I6" s="45" t="s">
        <v>29</v>
      </c>
      <c r="J6" s="11" t="s">
        <v>30</v>
      </c>
      <c r="K6" s="11" t="s">
        <v>31</v>
      </c>
      <c r="L6" s="11"/>
      <c r="M6" s="11"/>
      <c r="N6" s="11"/>
      <c r="O6" s="11"/>
      <c r="P6" s="11"/>
      <c r="Q6" s="46"/>
      <c r="S6" s="29">
        <v>35795</v>
      </c>
      <c r="T6">
        <v>609516.76139999996</v>
      </c>
      <c r="U6">
        <v>395731.63549999997</v>
      </c>
    </row>
    <row r="7" spans="1:21" ht="15.75" x14ac:dyDescent="0.25">
      <c r="A7" s="47" t="s">
        <v>22</v>
      </c>
      <c r="B7" s="47"/>
      <c r="C7" s="48" t="s">
        <v>33</v>
      </c>
      <c r="D7" s="49" t="s">
        <v>34</v>
      </c>
      <c r="E7" s="50" t="s">
        <v>35</v>
      </c>
      <c r="F7" s="48" t="s">
        <v>36</v>
      </c>
      <c r="G7" s="50" t="s">
        <v>37</v>
      </c>
      <c r="I7" s="45"/>
      <c r="J7" s="11"/>
      <c r="K7" s="11"/>
      <c r="L7" s="11"/>
      <c r="M7" s="11"/>
      <c r="N7" s="11"/>
      <c r="O7" s="11"/>
      <c r="P7" s="11"/>
      <c r="Q7" s="46"/>
      <c r="S7" s="29">
        <v>36160</v>
      </c>
      <c r="T7">
        <v>634881.13100000005</v>
      </c>
      <c r="U7">
        <v>440732.87359999999</v>
      </c>
    </row>
    <row r="8" spans="1:21" x14ac:dyDescent="0.2">
      <c r="A8" s="40"/>
      <c r="B8" s="40"/>
      <c r="C8" s="48"/>
      <c r="D8" s="51" t="s">
        <v>38</v>
      </c>
      <c r="E8" s="50"/>
      <c r="F8" s="48"/>
      <c r="G8" s="50"/>
      <c r="I8" s="52" t="s">
        <v>39</v>
      </c>
      <c r="J8" s="11"/>
      <c r="K8" s="11"/>
      <c r="L8" s="11"/>
      <c r="M8" s="11"/>
      <c r="N8" s="11"/>
      <c r="O8" s="11"/>
      <c r="P8" s="11"/>
      <c r="Q8" s="46"/>
      <c r="S8" s="29">
        <v>36525</v>
      </c>
      <c r="T8">
        <v>657244.88230000006</v>
      </c>
      <c r="U8">
        <v>485130.7781</v>
      </c>
    </row>
    <row r="9" spans="1:21" ht="15" thickBot="1" x14ac:dyDescent="0.25">
      <c r="A9" s="40"/>
      <c r="B9" s="40"/>
      <c r="C9" s="53"/>
      <c r="D9" s="51" t="s">
        <v>33</v>
      </c>
      <c r="E9" s="44"/>
      <c r="F9" s="53" t="s">
        <v>33</v>
      </c>
      <c r="G9" s="44" t="s">
        <v>33</v>
      </c>
      <c r="I9" s="45"/>
      <c r="J9" s="11"/>
      <c r="K9" s="11"/>
      <c r="L9" s="54"/>
      <c r="M9" s="54"/>
      <c r="N9" s="54"/>
      <c r="O9" s="55" t="s">
        <v>40</v>
      </c>
      <c r="P9" s="56"/>
      <c r="Q9" s="57"/>
      <c r="S9" s="29">
        <v>36891</v>
      </c>
      <c r="T9">
        <v>715161.95860000001</v>
      </c>
      <c r="U9">
        <v>539588.52760000003</v>
      </c>
    </row>
    <row r="10" spans="1:21" x14ac:dyDescent="0.2">
      <c r="A10" s="58"/>
      <c r="B10" s="59"/>
      <c r="C10" s="60"/>
      <c r="D10" s="60"/>
      <c r="E10" s="60"/>
      <c r="F10" s="60"/>
      <c r="G10" s="60"/>
      <c r="I10" s="52" t="s">
        <v>22</v>
      </c>
      <c r="J10" s="11"/>
      <c r="K10" s="11"/>
      <c r="L10" s="54" t="s">
        <v>34</v>
      </c>
      <c r="M10" s="54" t="s">
        <v>41</v>
      </c>
      <c r="N10" s="54" t="s">
        <v>42</v>
      </c>
      <c r="O10" s="55" t="s">
        <v>34</v>
      </c>
      <c r="P10" s="56" t="s">
        <v>41</v>
      </c>
      <c r="Q10" s="57" t="s">
        <v>42</v>
      </c>
      <c r="S10" s="29">
        <v>37256</v>
      </c>
      <c r="T10">
        <v>715824.05550000002</v>
      </c>
      <c r="U10">
        <v>549711.11580000003</v>
      </c>
    </row>
    <row r="11" spans="1:21" x14ac:dyDescent="0.2">
      <c r="A11" s="61">
        <v>2002</v>
      </c>
      <c r="B11" s="62"/>
      <c r="C11" s="63">
        <v>6831.5927411480361</v>
      </c>
      <c r="D11" s="63">
        <v>5998.1322</v>
      </c>
      <c r="E11" s="63">
        <v>5040.3640000000005</v>
      </c>
      <c r="F11" s="63">
        <v>957.76819999999998</v>
      </c>
      <c r="G11" s="63">
        <v>833.4605411480361</v>
      </c>
      <c r="I11" s="64">
        <v>2002</v>
      </c>
      <c r="J11" s="11">
        <v>714609.23049999995</v>
      </c>
      <c r="K11" s="11">
        <v>573602.2219</v>
      </c>
      <c r="L11" s="65">
        <f>+D11/K11</f>
        <v>1.0456954263761021E-2</v>
      </c>
      <c r="M11" s="65">
        <f>+E11/K11</f>
        <v>8.7872114290357857E-3</v>
      </c>
      <c r="N11" s="65">
        <f>+F11/K11</f>
        <v>1.6697428347252363E-3</v>
      </c>
      <c r="O11" s="66"/>
      <c r="P11" s="67"/>
      <c r="Q11" s="68"/>
      <c r="R11" s="69"/>
      <c r="S11" s="29">
        <v>37621</v>
      </c>
      <c r="T11">
        <v>714609.23049999995</v>
      </c>
      <c r="U11">
        <v>573602.2219</v>
      </c>
    </row>
    <row r="12" spans="1:21" x14ac:dyDescent="0.2">
      <c r="A12" s="61">
        <v>2003</v>
      </c>
      <c r="B12" s="62"/>
      <c r="C12" s="63">
        <v>7164.8097423035497</v>
      </c>
      <c r="D12" s="63">
        <v>6318.882742263093</v>
      </c>
      <c r="E12" s="63">
        <v>5060.6152939040703</v>
      </c>
      <c r="F12" s="63">
        <v>1258.2674483590222</v>
      </c>
      <c r="G12" s="63">
        <v>845.92700004045673</v>
      </c>
      <c r="I12" s="64">
        <v>2003</v>
      </c>
      <c r="J12" s="11">
        <v>722608.49479999999</v>
      </c>
      <c r="K12" s="11">
        <v>577756.46039999998</v>
      </c>
      <c r="L12" s="65">
        <f t="shared" ref="L12:L26" si="0">+D12/K12</f>
        <v>1.0936931346277497E-2</v>
      </c>
      <c r="M12" s="65">
        <f t="shared" ref="M12:M26" si="1">+E12/K12</f>
        <v>8.7590804097637236E-3</v>
      </c>
      <c r="N12" s="65">
        <f t="shared" ref="N12:N26" si="2">+F12/K12</f>
        <v>2.1778509365137722E-3</v>
      </c>
      <c r="O12" s="66"/>
      <c r="P12" s="67"/>
      <c r="Q12" s="68"/>
      <c r="R12" s="69"/>
      <c r="S12" s="29">
        <v>37986</v>
      </c>
      <c r="T12">
        <v>722608.49479999999</v>
      </c>
      <c r="U12">
        <v>577756.46039999998</v>
      </c>
    </row>
    <row r="13" spans="1:21" x14ac:dyDescent="0.2">
      <c r="A13" s="61">
        <v>2004</v>
      </c>
      <c r="B13" s="62"/>
      <c r="C13" s="63">
        <v>6193.8732709520982</v>
      </c>
      <c r="D13" s="63">
        <v>5095.0827102788107</v>
      </c>
      <c r="E13" s="63">
        <v>3286.0588017716937</v>
      </c>
      <c r="F13" s="63">
        <v>1809.0239085071173</v>
      </c>
      <c r="G13" s="63">
        <v>1098.7905606732872</v>
      </c>
      <c r="I13" s="64">
        <v>2004</v>
      </c>
      <c r="J13" s="11">
        <v>758791.88670000003</v>
      </c>
      <c r="K13" s="11">
        <v>607064.98250000004</v>
      </c>
      <c r="L13" s="65">
        <f t="shared" si="0"/>
        <v>8.3929774524242311E-3</v>
      </c>
      <c r="M13" s="65">
        <f t="shared" si="1"/>
        <v>5.4130264411548284E-3</v>
      </c>
      <c r="N13" s="65">
        <f t="shared" si="2"/>
        <v>2.9799510112694027E-3</v>
      </c>
      <c r="O13" s="66"/>
      <c r="P13" s="67"/>
      <c r="Q13" s="68"/>
      <c r="R13" s="69"/>
      <c r="S13" s="29">
        <v>38352</v>
      </c>
      <c r="T13">
        <v>758791.88670000003</v>
      </c>
      <c r="U13">
        <v>607064.98250000004</v>
      </c>
    </row>
    <row r="14" spans="1:21" x14ac:dyDescent="0.2">
      <c r="A14" s="61">
        <v>2005</v>
      </c>
      <c r="B14" s="62"/>
      <c r="C14" s="63">
        <v>5980.1492181591684</v>
      </c>
      <c r="D14" s="63">
        <v>5553.9955887721389</v>
      </c>
      <c r="E14" s="63">
        <v>2953.9690272324333</v>
      </c>
      <c r="F14" s="63">
        <v>2600.0265615397052</v>
      </c>
      <c r="G14" s="63">
        <v>426.1536293870289</v>
      </c>
      <c r="I14" s="64">
        <v>2005</v>
      </c>
      <c r="J14" s="11">
        <v>789920.56510000001</v>
      </c>
      <c r="K14" s="11">
        <v>639333.04319999996</v>
      </c>
      <c r="L14" s="65">
        <f t="shared" si="0"/>
        <v>8.6871711822889552E-3</v>
      </c>
      <c r="M14" s="65">
        <f t="shared" si="1"/>
        <v>4.6203916075527405E-3</v>
      </c>
      <c r="N14" s="65">
        <f t="shared" si="2"/>
        <v>4.0667795747362139E-3</v>
      </c>
      <c r="O14" s="66">
        <f>AVERAGE(L11:L14)</f>
        <v>9.6185085611879256E-3</v>
      </c>
      <c r="P14" s="67">
        <f t="shared" ref="P14:Q26" si="3">AVERAGE(M11:M14)</f>
        <v>6.8949274718767689E-3</v>
      </c>
      <c r="Q14" s="68">
        <f t="shared" si="3"/>
        <v>2.7235810893111562E-3</v>
      </c>
      <c r="R14" s="69"/>
      <c r="S14" s="29">
        <v>38717</v>
      </c>
      <c r="T14">
        <v>789920.56510000001</v>
      </c>
      <c r="U14">
        <v>639333.04319999996</v>
      </c>
    </row>
    <row r="15" spans="1:21" ht="16.5" customHeight="1" x14ac:dyDescent="0.2">
      <c r="A15" s="61">
        <v>2006</v>
      </c>
      <c r="B15" s="70"/>
      <c r="C15" s="63">
        <v>7183.3465597044014</v>
      </c>
      <c r="D15" s="63">
        <v>6461.802243837642</v>
      </c>
      <c r="E15" s="63">
        <v>3868.7602409626134</v>
      </c>
      <c r="F15" s="63">
        <v>2593.0420028750286</v>
      </c>
      <c r="G15" s="63">
        <v>721.54431586675935</v>
      </c>
      <c r="H15" s="71"/>
      <c r="I15" s="64">
        <v>2006</v>
      </c>
      <c r="J15" s="11">
        <v>835106.94409999996</v>
      </c>
      <c r="K15" s="11">
        <v>686045.98770000006</v>
      </c>
      <c r="L15" s="65">
        <f t="shared" si="0"/>
        <v>9.4189053790710506E-3</v>
      </c>
      <c r="M15" s="65">
        <f t="shared" si="1"/>
        <v>5.6392141493791193E-3</v>
      </c>
      <c r="N15" s="65">
        <f t="shared" si="2"/>
        <v>3.7796912296919312E-3</v>
      </c>
      <c r="O15" s="66">
        <f t="shared" ref="O15:O26" si="4">AVERAGE(L12:L15)</f>
        <v>9.3589963400154338E-3</v>
      </c>
      <c r="P15" s="67">
        <f t="shared" si="3"/>
        <v>6.1079281519626034E-3</v>
      </c>
      <c r="Q15" s="68">
        <f t="shared" si="3"/>
        <v>3.2510681880528296E-3</v>
      </c>
      <c r="R15" s="69"/>
      <c r="S15" s="29">
        <v>39082</v>
      </c>
      <c r="T15">
        <v>835106.94409999996</v>
      </c>
      <c r="U15">
        <v>686045.98770000006</v>
      </c>
    </row>
    <row r="16" spans="1:21" ht="16.5" customHeight="1" x14ac:dyDescent="0.2">
      <c r="A16" s="61">
        <v>2007</v>
      </c>
      <c r="B16" s="62"/>
      <c r="C16" s="63">
        <v>8652.0646324064583</v>
      </c>
      <c r="D16" s="63">
        <v>8150.9546685503337</v>
      </c>
      <c r="E16" s="63">
        <v>5666.8404619098792</v>
      </c>
      <c r="F16" s="63">
        <v>2484.1142066404541</v>
      </c>
      <c r="G16" s="63">
        <v>501.1099638561235</v>
      </c>
      <c r="H16" s="71"/>
      <c r="I16" s="64">
        <v>2007</v>
      </c>
      <c r="J16" s="11">
        <v>886731.08409999998</v>
      </c>
      <c r="K16" s="11">
        <v>734143.45799999998</v>
      </c>
      <c r="L16" s="65">
        <f t="shared" si="0"/>
        <v>1.1102672890058408E-2</v>
      </c>
      <c r="M16" s="65">
        <f t="shared" si="1"/>
        <v>7.7189824415896096E-3</v>
      </c>
      <c r="N16" s="65">
        <f t="shared" si="2"/>
        <v>3.3836904484687981E-3</v>
      </c>
      <c r="O16" s="66">
        <f t="shared" si="4"/>
        <v>9.4004317259606621E-3</v>
      </c>
      <c r="P16" s="67">
        <f t="shared" si="3"/>
        <v>5.847903659919074E-3</v>
      </c>
      <c r="Q16" s="68">
        <f t="shared" si="3"/>
        <v>3.5525280660415864E-3</v>
      </c>
      <c r="R16" s="69"/>
      <c r="S16" s="29">
        <v>39447</v>
      </c>
      <c r="T16">
        <v>886731.08409999998</v>
      </c>
      <c r="U16">
        <v>734143.45799999998</v>
      </c>
    </row>
    <row r="17" spans="1:21" ht="16.5" customHeight="1" x14ac:dyDescent="0.2">
      <c r="A17" s="61">
        <v>2008</v>
      </c>
      <c r="B17" s="62"/>
      <c r="C17" s="63">
        <v>9579.7190808971081</v>
      </c>
      <c r="D17" s="63">
        <v>8902.9629557644403</v>
      </c>
      <c r="E17" s="63">
        <v>6380.6287383980743</v>
      </c>
      <c r="F17" s="63">
        <v>2522.3342173663659</v>
      </c>
      <c r="G17" s="63">
        <v>676.75612513266833</v>
      </c>
      <c r="H17" s="71"/>
      <c r="I17" s="64">
        <v>2008</v>
      </c>
      <c r="J17" s="11">
        <v>912930.79539999994</v>
      </c>
      <c r="K17" s="11">
        <v>774436.05110000004</v>
      </c>
      <c r="L17" s="65">
        <f t="shared" si="0"/>
        <v>1.1496059543094326E-2</v>
      </c>
      <c r="M17" s="65">
        <f t="shared" si="1"/>
        <v>8.2390647095200477E-3</v>
      </c>
      <c r="N17" s="65">
        <f t="shared" si="2"/>
        <v>3.2569948335742782E-3</v>
      </c>
      <c r="O17" s="66">
        <f t="shared" si="4"/>
        <v>1.0176202248628186E-2</v>
      </c>
      <c r="P17" s="67">
        <f t="shared" si="3"/>
        <v>6.5544132270103786E-3</v>
      </c>
      <c r="Q17" s="68">
        <f t="shared" si="3"/>
        <v>3.6217890216178055E-3</v>
      </c>
      <c r="R17" s="69"/>
      <c r="S17" s="29">
        <v>39813</v>
      </c>
      <c r="T17">
        <v>912930.79539999994</v>
      </c>
      <c r="U17">
        <v>774436.05110000004</v>
      </c>
    </row>
    <row r="18" spans="1:21" ht="16.5" customHeight="1" x14ac:dyDescent="0.2">
      <c r="A18" s="61">
        <v>2009</v>
      </c>
      <c r="B18" s="62"/>
      <c r="C18" s="63">
        <v>7944.57651188205</v>
      </c>
      <c r="D18" s="63">
        <v>7290.3270974169573</v>
      </c>
      <c r="E18" s="63">
        <v>5172.5342754029607</v>
      </c>
      <c r="F18" s="63">
        <v>2117.7928220139966</v>
      </c>
      <c r="G18" s="63">
        <v>654.24941446509274</v>
      </c>
      <c r="H18" s="71"/>
      <c r="I18" s="64">
        <v>2009</v>
      </c>
      <c r="J18" s="11">
        <v>926232.47100000002</v>
      </c>
      <c r="K18" s="11">
        <v>815634.99349999998</v>
      </c>
      <c r="L18" s="65">
        <f t="shared" si="0"/>
        <v>8.9382225572902149E-3</v>
      </c>
      <c r="M18" s="65">
        <f t="shared" si="1"/>
        <v>6.3417267731573374E-3</v>
      </c>
      <c r="N18" s="65">
        <f t="shared" si="2"/>
        <v>2.596495784132877E-3</v>
      </c>
      <c r="O18" s="66">
        <f t="shared" si="4"/>
        <v>1.0238965092378502E-2</v>
      </c>
      <c r="P18" s="67">
        <f t="shared" si="3"/>
        <v>6.9847470184115287E-3</v>
      </c>
      <c r="Q18" s="68">
        <f t="shared" si="3"/>
        <v>3.2542180739669711E-3</v>
      </c>
      <c r="R18" s="69"/>
      <c r="S18" s="29">
        <v>40178</v>
      </c>
      <c r="T18">
        <v>926232.47100000002</v>
      </c>
      <c r="U18">
        <v>815634.99349999998</v>
      </c>
    </row>
    <row r="19" spans="1:21" ht="16.5" customHeight="1" x14ac:dyDescent="0.2">
      <c r="A19" s="61">
        <v>2010</v>
      </c>
      <c r="B19" s="62"/>
      <c r="C19" s="63">
        <v>8797.6825081380812</v>
      </c>
      <c r="D19" s="63">
        <v>7406.1986189228419</v>
      </c>
      <c r="E19" s="63">
        <v>5391.8925675192704</v>
      </c>
      <c r="F19" s="63">
        <v>2014.3060514035715</v>
      </c>
      <c r="G19" s="63">
        <v>1391.4838892152393</v>
      </c>
      <c r="H19" s="71"/>
      <c r="I19" s="64">
        <v>2010</v>
      </c>
      <c r="J19" s="11">
        <v>976991.30709999998</v>
      </c>
      <c r="K19" s="11">
        <v>873465.77439999999</v>
      </c>
      <c r="L19" s="65">
        <f t="shared" si="0"/>
        <v>8.4790942427140879E-3</v>
      </c>
      <c r="M19" s="65">
        <f t="shared" si="1"/>
        <v>6.1729866533386064E-3</v>
      </c>
      <c r="N19" s="65">
        <f t="shared" si="2"/>
        <v>2.3061075893754807E-3</v>
      </c>
      <c r="O19" s="66">
        <f t="shared" si="4"/>
        <v>1.0004012308289258E-2</v>
      </c>
      <c r="P19" s="67">
        <f t="shared" si="3"/>
        <v>7.1181901444013996E-3</v>
      </c>
      <c r="Q19" s="68">
        <f t="shared" si="3"/>
        <v>2.8858221638878587E-3</v>
      </c>
      <c r="R19" s="69"/>
      <c r="S19" s="29">
        <v>40543</v>
      </c>
      <c r="T19">
        <v>976991.30709999998</v>
      </c>
      <c r="U19">
        <v>873465.77439999999</v>
      </c>
    </row>
    <row r="20" spans="1:21" ht="16.5" customHeight="1" x14ac:dyDescent="0.2">
      <c r="A20" s="61">
        <v>2011</v>
      </c>
      <c r="B20" s="62"/>
      <c r="C20" s="63">
        <v>8935.9293345151236</v>
      </c>
      <c r="D20" s="63">
        <v>8248.4994927060379</v>
      </c>
      <c r="E20" s="63">
        <v>5787.1319190441354</v>
      </c>
      <c r="F20" s="63">
        <v>2461.367573661903</v>
      </c>
      <c r="G20" s="63">
        <v>687.42984180908502</v>
      </c>
      <c r="H20" s="71"/>
      <c r="I20" s="64">
        <v>2011</v>
      </c>
      <c r="J20" s="11">
        <v>1027952.5415000001</v>
      </c>
      <c r="K20" s="11">
        <v>936134.30200000003</v>
      </c>
      <c r="L20" s="65">
        <f t="shared" si="0"/>
        <v>8.8112351775632702E-3</v>
      </c>
      <c r="M20" s="65">
        <f t="shared" si="1"/>
        <v>6.1819462300230239E-3</v>
      </c>
      <c r="N20" s="65">
        <f t="shared" si="2"/>
        <v>2.6292889475402459E-3</v>
      </c>
      <c r="O20" s="66">
        <f t="shared" si="4"/>
        <v>9.4311528801654734E-3</v>
      </c>
      <c r="P20" s="67">
        <f t="shared" si="3"/>
        <v>6.7339310915097532E-3</v>
      </c>
      <c r="Q20" s="68">
        <f t="shared" si="3"/>
        <v>2.6972217886557207E-3</v>
      </c>
      <c r="R20" s="69"/>
      <c r="S20" s="29">
        <v>40908</v>
      </c>
      <c r="T20">
        <v>1027952.5415000001</v>
      </c>
      <c r="U20">
        <v>936134.30200000003</v>
      </c>
    </row>
    <row r="21" spans="1:21" ht="16.5" customHeight="1" x14ac:dyDescent="0.2">
      <c r="A21" s="61">
        <v>2012</v>
      </c>
      <c r="B21" s="62"/>
      <c r="C21" s="63">
        <v>11286.355181660925</v>
      </c>
      <c r="D21" s="63">
        <v>10397.858072671192</v>
      </c>
      <c r="E21" s="63">
        <v>6908.3336907719313</v>
      </c>
      <c r="F21" s="63">
        <v>3489.5243818992603</v>
      </c>
      <c r="G21" s="63">
        <v>888.49710898973399</v>
      </c>
      <c r="H21" s="71"/>
      <c r="I21" s="64">
        <v>2012</v>
      </c>
      <c r="J21" s="11">
        <v>1050527.51</v>
      </c>
      <c r="K21" s="11">
        <v>992110.10400000005</v>
      </c>
      <c r="L21" s="65">
        <f t="shared" si="0"/>
        <v>1.048054851044153E-2</v>
      </c>
      <c r="M21" s="65">
        <f t="shared" si="1"/>
        <v>6.9632731920770069E-3</v>
      </c>
      <c r="N21" s="65">
        <f t="shared" si="2"/>
        <v>3.5172753183645229E-3</v>
      </c>
      <c r="O21" s="66">
        <f t="shared" si="4"/>
        <v>9.177275122002275E-3</v>
      </c>
      <c r="P21" s="67">
        <f t="shared" si="3"/>
        <v>6.4149832121489937E-3</v>
      </c>
      <c r="Q21" s="68">
        <f t="shared" si="3"/>
        <v>2.7622919098532817E-3</v>
      </c>
      <c r="R21" s="69"/>
      <c r="S21" s="29">
        <v>41274</v>
      </c>
      <c r="T21">
        <v>1050527.51</v>
      </c>
      <c r="U21">
        <v>992110.10400000005</v>
      </c>
    </row>
    <row r="22" spans="1:21" ht="16.5" customHeight="1" x14ac:dyDescent="0.2">
      <c r="A22" s="61">
        <v>2013</v>
      </c>
      <c r="B22" s="62"/>
      <c r="C22" s="63">
        <v>13217.051671547139</v>
      </c>
      <c r="D22" s="63">
        <v>12578.974461790622</v>
      </c>
      <c r="E22" s="63">
        <v>7845.9344579377548</v>
      </c>
      <c r="F22" s="63">
        <v>4733.0400038528669</v>
      </c>
      <c r="G22" s="63">
        <v>638.07720975651614</v>
      </c>
      <c r="H22" s="71"/>
      <c r="I22" s="64">
        <v>2013</v>
      </c>
      <c r="J22" s="11">
        <v>1094689.6906000001</v>
      </c>
      <c r="K22" s="11">
        <v>1056118.6651000001</v>
      </c>
      <c r="L22" s="65">
        <f t="shared" si="0"/>
        <v>1.1910569216764637E-2</v>
      </c>
      <c r="M22" s="65">
        <f t="shared" si="1"/>
        <v>7.4290273595295766E-3</v>
      </c>
      <c r="N22" s="65">
        <f t="shared" si="2"/>
        <v>4.4815418572350602E-3</v>
      </c>
      <c r="O22" s="66">
        <f t="shared" si="4"/>
        <v>9.9203617868708818E-3</v>
      </c>
      <c r="P22" s="67">
        <f t="shared" si="3"/>
        <v>6.6868083587420532E-3</v>
      </c>
      <c r="Q22" s="68">
        <f t="shared" si="3"/>
        <v>3.2335534281288277E-3</v>
      </c>
      <c r="R22" s="69"/>
      <c r="S22" s="29">
        <v>41639</v>
      </c>
      <c r="T22">
        <v>1094689.6906000001</v>
      </c>
      <c r="U22">
        <v>1056118.6651000001</v>
      </c>
    </row>
    <row r="23" spans="1:21" ht="16.5" customHeight="1" x14ac:dyDescent="0.2">
      <c r="A23" s="61">
        <v>2014</v>
      </c>
      <c r="B23" s="62"/>
      <c r="C23" s="63">
        <v>11422.256218927523</v>
      </c>
      <c r="D23" s="63">
        <v>10930.847709720736</v>
      </c>
      <c r="E23" s="63">
        <v>7184.8831275720149</v>
      </c>
      <c r="F23" s="63">
        <v>3745.9645821487206</v>
      </c>
      <c r="G23" s="63">
        <v>491.40850920678719</v>
      </c>
      <c r="H23" s="71"/>
      <c r="I23" s="64">
        <v>2014</v>
      </c>
      <c r="J23" s="11">
        <v>1132762.8884999999</v>
      </c>
      <c r="K23" s="11">
        <v>1103485.0318</v>
      </c>
      <c r="L23" s="65">
        <f t="shared" si="0"/>
        <v>9.9057507756950582E-3</v>
      </c>
      <c r="M23" s="65">
        <f t="shared" si="1"/>
        <v>6.5110834497247912E-3</v>
      </c>
      <c r="N23" s="65">
        <f t="shared" si="2"/>
        <v>3.3946673259702665E-3</v>
      </c>
      <c r="O23" s="66">
        <f t="shared" si="4"/>
        <v>1.0277025920116124E-2</v>
      </c>
      <c r="P23" s="67">
        <f t="shared" si="3"/>
        <v>6.7713325578385997E-3</v>
      </c>
      <c r="Q23" s="68">
        <f t="shared" si="3"/>
        <v>3.5056933622775242E-3</v>
      </c>
      <c r="R23" s="69"/>
      <c r="S23" s="29">
        <v>42004</v>
      </c>
      <c r="T23">
        <v>1132762.8884999999</v>
      </c>
      <c r="U23">
        <v>1103485.0318</v>
      </c>
    </row>
    <row r="24" spans="1:21" ht="16.5" customHeight="1" x14ac:dyDescent="0.2">
      <c r="A24" s="61">
        <v>2015</v>
      </c>
      <c r="B24" s="62"/>
      <c r="C24" s="63">
        <v>11750.943615485161</v>
      </c>
      <c r="D24" s="63">
        <v>10783.840170703295</v>
      </c>
      <c r="E24" s="63">
        <v>7016.3676190476208</v>
      </c>
      <c r="F24" s="63">
        <v>3767.4725516556741</v>
      </c>
      <c r="G24" s="63">
        <v>967.10344478186676</v>
      </c>
      <c r="H24" s="71"/>
      <c r="I24" s="64">
        <v>2015</v>
      </c>
      <c r="J24" s="11">
        <v>1162532.5769</v>
      </c>
      <c r="K24" s="11">
        <v>1162529.5804999999</v>
      </c>
      <c r="L24" s="65">
        <f t="shared" si="0"/>
        <v>9.2761856141890201E-3</v>
      </c>
      <c r="M24" s="65">
        <f t="shared" si="1"/>
        <v>6.0354314735199298E-3</v>
      </c>
      <c r="N24" s="65">
        <f t="shared" si="2"/>
        <v>3.2407541406690894E-3</v>
      </c>
      <c r="O24" s="66">
        <f t="shared" si="4"/>
        <v>1.0393263529272561E-2</v>
      </c>
      <c r="P24" s="67">
        <f t="shared" si="3"/>
        <v>6.7347038687128264E-3</v>
      </c>
      <c r="Q24" s="68">
        <f t="shared" si="3"/>
        <v>3.658559660559735E-3</v>
      </c>
      <c r="R24" s="69"/>
      <c r="S24" s="29">
        <v>42369</v>
      </c>
      <c r="T24">
        <v>1162532.5769</v>
      </c>
      <c r="U24">
        <v>1162529.5804999999</v>
      </c>
    </row>
    <row r="25" spans="1:21" ht="16.5" customHeight="1" x14ac:dyDescent="0.2">
      <c r="A25" s="61">
        <v>2016</v>
      </c>
      <c r="B25" s="62"/>
      <c r="C25" s="63">
        <v>12761.163517936326</v>
      </c>
      <c r="D25" s="63">
        <v>11692.512236234281</v>
      </c>
      <c r="E25" s="63">
        <v>7304.3933734718503</v>
      </c>
      <c r="F25" s="63">
        <v>4388.1188627624306</v>
      </c>
      <c r="G25" s="63">
        <v>1068.6512817020443</v>
      </c>
      <c r="H25" s="71"/>
      <c r="I25" s="64">
        <v>2016</v>
      </c>
      <c r="J25" s="11">
        <v>1208585.2243999999</v>
      </c>
      <c r="K25" s="11">
        <v>1220330.7631999999</v>
      </c>
      <c r="L25" s="65">
        <f t="shared" si="0"/>
        <v>9.5814287313168347E-3</v>
      </c>
      <c r="M25" s="65">
        <f t="shared" si="1"/>
        <v>5.9855848870989528E-3</v>
      </c>
      <c r="N25" s="65">
        <f t="shared" si="2"/>
        <v>3.5958438442178827E-3</v>
      </c>
      <c r="O25" s="66">
        <f t="shared" si="4"/>
        <v>1.0168483584491388E-2</v>
      </c>
      <c r="P25" s="67">
        <f t="shared" si="3"/>
        <v>6.490281792468312E-3</v>
      </c>
      <c r="Q25" s="68">
        <f t="shared" si="3"/>
        <v>3.6782017920230746E-3</v>
      </c>
      <c r="R25" s="69"/>
      <c r="S25" s="29">
        <v>42735</v>
      </c>
      <c r="T25">
        <v>1208585.2243999999</v>
      </c>
      <c r="U25">
        <v>1220330.7631999999</v>
      </c>
    </row>
    <row r="26" spans="1:21" ht="16.5" customHeight="1" x14ac:dyDescent="0.2">
      <c r="A26" s="61">
        <v>2017</v>
      </c>
      <c r="B26" s="62"/>
      <c r="C26" s="63">
        <v>13968.011496499999</v>
      </c>
      <c r="D26" s="63">
        <v>12948.5728041</v>
      </c>
      <c r="E26" s="63">
        <v>7362</v>
      </c>
      <c r="F26" s="63">
        <v>5586.5728041000002</v>
      </c>
      <c r="G26" s="63">
        <v>1019.4386924</v>
      </c>
      <c r="H26" s="71"/>
      <c r="I26" s="72">
        <v>2017</v>
      </c>
      <c r="J26" s="11">
        <v>1249184.9861000001</v>
      </c>
      <c r="K26" s="11">
        <v>1262906.3234000001</v>
      </c>
      <c r="L26" s="65">
        <f t="shared" si="0"/>
        <v>1.0252995463067929E-2</v>
      </c>
      <c r="M26" s="65">
        <f t="shared" si="1"/>
        <v>5.8294109892331539E-3</v>
      </c>
      <c r="N26" s="65">
        <f t="shared" si="2"/>
        <v>4.4235844738347756E-3</v>
      </c>
      <c r="O26" s="73">
        <f t="shared" si="4"/>
        <v>9.7540901460672104E-3</v>
      </c>
      <c r="P26" s="74">
        <f t="shared" si="3"/>
        <v>6.0903776998942069E-3</v>
      </c>
      <c r="Q26" s="75">
        <f t="shared" si="3"/>
        <v>3.6637124461730034E-3</v>
      </c>
      <c r="R26" s="69"/>
      <c r="S26" s="29">
        <v>43100</v>
      </c>
      <c r="T26">
        <v>1249184.9861000001</v>
      </c>
      <c r="U26">
        <v>1262906.3234000001</v>
      </c>
    </row>
    <row r="27" spans="1:21" ht="29.25" customHeight="1" x14ac:dyDescent="0.2">
      <c r="A27" s="61">
        <v>2001</v>
      </c>
      <c r="B27" s="62">
        <v>1</v>
      </c>
      <c r="C27" s="63">
        <v>1836.4097837382933</v>
      </c>
      <c r="D27" s="63">
        <v>1687.5325</v>
      </c>
      <c r="E27" s="63">
        <v>1586.144</v>
      </c>
      <c r="F27" s="63">
        <v>101.38850000000001</v>
      </c>
      <c r="G27" s="63">
        <v>148.87728373829327</v>
      </c>
      <c r="H27" s="71"/>
    </row>
    <row r="28" spans="1:21" ht="29.25" customHeight="1" x14ac:dyDescent="0.2">
      <c r="A28" s="61">
        <v>2002</v>
      </c>
      <c r="B28" s="62">
        <v>1</v>
      </c>
      <c r="C28" s="63">
        <v>1053.8980492447131</v>
      </c>
      <c r="D28" s="63">
        <v>894.73710000000005</v>
      </c>
      <c r="E28" s="63">
        <v>688.84</v>
      </c>
      <c r="F28" s="63">
        <v>205.89710000000002</v>
      </c>
      <c r="G28" s="63">
        <v>159.16094924471298</v>
      </c>
      <c r="H28" s="71"/>
    </row>
    <row r="29" spans="1:21" ht="16.5" customHeight="1" x14ac:dyDescent="0.2">
      <c r="A29" s="61"/>
      <c r="B29" s="62">
        <v>2</v>
      </c>
      <c r="C29" s="63">
        <v>1643.5823919033235</v>
      </c>
      <c r="D29" s="63">
        <v>1475.3110000000001</v>
      </c>
      <c r="E29" s="63">
        <v>1257.6480000000001</v>
      </c>
      <c r="F29" s="63">
        <v>217.66299999999998</v>
      </c>
      <c r="G29" s="63">
        <v>168.27139190332326</v>
      </c>
      <c r="H29" s="71"/>
    </row>
    <row r="30" spans="1:21" ht="16.5" customHeight="1" x14ac:dyDescent="0.2">
      <c r="A30" s="61"/>
      <c r="B30" s="62">
        <v>3</v>
      </c>
      <c r="C30" s="63">
        <v>1891.0137</v>
      </c>
      <c r="D30" s="63">
        <v>1736.6732</v>
      </c>
      <c r="E30" s="63">
        <v>1388.52</v>
      </c>
      <c r="F30" s="63">
        <v>348.15320000000003</v>
      </c>
      <c r="G30" s="63">
        <v>154.34050000000002</v>
      </c>
      <c r="H30" s="71"/>
      <c r="Q30" t="s">
        <v>22</v>
      </c>
      <c r="R30" t="s">
        <v>43</v>
      </c>
      <c r="S30" t="s">
        <v>44</v>
      </c>
      <c r="T30" t="s">
        <v>45</v>
      </c>
    </row>
    <row r="31" spans="1:21" ht="16.5" customHeight="1" x14ac:dyDescent="0.2">
      <c r="A31" s="61"/>
      <c r="B31" s="62">
        <v>4</v>
      </c>
      <c r="C31" s="63">
        <v>2243.0986000000003</v>
      </c>
      <c r="D31" s="63">
        <v>1891.4109000000001</v>
      </c>
      <c r="E31" s="63">
        <v>1705.356</v>
      </c>
      <c r="F31" s="63">
        <v>186.0549</v>
      </c>
      <c r="G31" s="63">
        <v>351.68770000000006</v>
      </c>
      <c r="H31" s="71"/>
      <c r="Q31">
        <v>2005</v>
      </c>
      <c r="R31">
        <v>0.96185085611879251</v>
      </c>
      <c r="S31">
        <v>0.68949274718767684</v>
      </c>
      <c r="T31">
        <v>0.27235810893111562</v>
      </c>
    </row>
    <row r="32" spans="1:21" ht="29.25" customHeight="1" x14ac:dyDescent="0.2">
      <c r="A32" s="61">
        <v>2003</v>
      </c>
      <c r="B32" s="62">
        <v>1</v>
      </c>
      <c r="C32" s="63">
        <v>1538.2008462489384</v>
      </c>
      <c r="D32" s="63">
        <v>1342.710278179261</v>
      </c>
      <c r="E32" s="63">
        <v>1088.5541813967197</v>
      </c>
      <c r="F32" s="63">
        <v>254.15609678254117</v>
      </c>
      <c r="G32" s="63">
        <v>195.49056806967727</v>
      </c>
      <c r="H32" s="71"/>
      <c r="Q32">
        <v>2006</v>
      </c>
      <c r="R32">
        <v>0.93589963400154341</v>
      </c>
      <c r="S32">
        <v>0.61079281519626039</v>
      </c>
      <c r="T32">
        <v>0.32510681880528297</v>
      </c>
    </row>
    <row r="33" spans="1:20" ht="16.5" customHeight="1" x14ac:dyDescent="0.2">
      <c r="A33" s="61"/>
      <c r="B33" s="62">
        <v>2</v>
      </c>
      <c r="C33" s="63">
        <v>1682.3907037896895</v>
      </c>
      <c r="D33" s="63">
        <v>1512.5958733602724</v>
      </c>
      <c r="E33" s="63">
        <v>1224.0659245635848</v>
      </c>
      <c r="F33" s="63">
        <v>288.52994879668762</v>
      </c>
      <c r="G33" s="63">
        <v>169.79483042941695</v>
      </c>
      <c r="H33" s="71"/>
      <c r="Q33">
        <v>2007</v>
      </c>
      <c r="R33">
        <v>0.94004317259606618</v>
      </c>
      <c r="S33">
        <v>0.58479036599190737</v>
      </c>
      <c r="T33">
        <v>0.35525280660415864</v>
      </c>
    </row>
    <row r="34" spans="1:20" ht="16.5" customHeight="1" x14ac:dyDescent="0.2">
      <c r="A34" s="61"/>
      <c r="B34" s="62">
        <v>3</v>
      </c>
      <c r="C34" s="63">
        <v>1929.3498344757927</v>
      </c>
      <c r="D34" s="63">
        <v>1658.2536771332811</v>
      </c>
      <c r="E34" s="63">
        <v>1318.00369450219</v>
      </c>
      <c r="F34" s="63">
        <v>340.24998263109114</v>
      </c>
      <c r="G34" s="63">
        <v>271.09615734251167</v>
      </c>
      <c r="H34" s="71"/>
      <c r="Q34">
        <v>2008</v>
      </c>
      <c r="R34">
        <v>1.0176202248628186</v>
      </c>
      <c r="S34">
        <v>0.65544132270103783</v>
      </c>
      <c r="T34">
        <v>0.36217890216178056</v>
      </c>
    </row>
    <row r="35" spans="1:20" ht="16.5" customHeight="1" x14ac:dyDescent="0.2">
      <c r="A35" s="61"/>
      <c r="B35" s="62">
        <v>4</v>
      </c>
      <c r="C35" s="63">
        <v>2014.8683577891288</v>
      </c>
      <c r="D35" s="63">
        <v>1805.3229135902779</v>
      </c>
      <c r="E35" s="63">
        <v>1429.9914934415758</v>
      </c>
      <c r="F35" s="63">
        <v>375.33142014870219</v>
      </c>
      <c r="G35" s="63">
        <v>209.54544419885087</v>
      </c>
      <c r="H35" s="71"/>
      <c r="Q35">
        <v>2009</v>
      </c>
      <c r="R35">
        <v>1.0238965092378502</v>
      </c>
      <c r="S35">
        <v>0.6984747018411529</v>
      </c>
      <c r="T35">
        <v>0.32542180739669713</v>
      </c>
    </row>
    <row r="36" spans="1:20" ht="29.25" customHeight="1" x14ac:dyDescent="0.2">
      <c r="A36" s="61">
        <v>2004</v>
      </c>
      <c r="B36" s="62">
        <v>1</v>
      </c>
      <c r="C36" s="63">
        <v>1439.0555667710576</v>
      </c>
      <c r="D36" s="63">
        <v>1166.9342656277277</v>
      </c>
      <c r="E36" s="63">
        <v>777.11764464129908</v>
      </c>
      <c r="F36" s="63">
        <v>389.81662098642846</v>
      </c>
      <c r="G36" s="63">
        <v>272.12130114333007</v>
      </c>
      <c r="H36" s="71"/>
      <c r="Q36">
        <v>2010</v>
      </c>
      <c r="R36">
        <v>1.0004012308289258</v>
      </c>
      <c r="S36">
        <v>0.71181901444013995</v>
      </c>
      <c r="T36">
        <v>0.28858221638878589</v>
      </c>
    </row>
    <row r="37" spans="1:20" ht="16.5" customHeight="1" x14ac:dyDescent="0.2">
      <c r="A37" s="61"/>
      <c r="B37" s="62">
        <v>2</v>
      </c>
      <c r="C37" s="63">
        <v>1254.9917750492309</v>
      </c>
      <c r="D37" s="63">
        <v>987.11053961725474</v>
      </c>
      <c r="E37" s="63">
        <v>672.22341945836695</v>
      </c>
      <c r="F37" s="63">
        <v>314.88712015888785</v>
      </c>
      <c r="G37" s="63">
        <v>267.88123543197617</v>
      </c>
      <c r="H37" s="71"/>
      <c r="Q37">
        <v>2011</v>
      </c>
      <c r="R37">
        <v>0.94311528801654732</v>
      </c>
      <c r="S37">
        <v>0.67339310915097528</v>
      </c>
      <c r="T37">
        <v>0.26972217886557209</v>
      </c>
    </row>
    <row r="38" spans="1:20" ht="16.5" customHeight="1" x14ac:dyDescent="0.2">
      <c r="A38" s="61"/>
      <c r="B38" s="62">
        <v>3</v>
      </c>
      <c r="C38" s="63">
        <v>1575.2684750469955</v>
      </c>
      <c r="D38" s="63">
        <v>1263.3094845140595</v>
      </c>
      <c r="E38" s="63">
        <v>707.44841745017345</v>
      </c>
      <c r="F38" s="63">
        <v>555.86106706388614</v>
      </c>
      <c r="G38" s="63">
        <v>311.95899053293613</v>
      </c>
      <c r="H38" s="71"/>
      <c r="Q38">
        <v>2012</v>
      </c>
      <c r="R38">
        <v>0.91772751220022752</v>
      </c>
      <c r="S38">
        <v>0.64149832121489936</v>
      </c>
      <c r="T38">
        <v>0.27622919098532817</v>
      </c>
    </row>
    <row r="39" spans="1:20" ht="16.5" customHeight="1" x14ac:dyDescent="0.2">
      <c r="A39" s="61"/>
      <c r="B39" s="62">
        <v>4</v>
      </c>
      <c r="C39" s="63">
        <v>1924.5574540848136</v>
      </c>
      <c r="D39" s="63">
        <v>1677.7284205197689</v>
      </c>
      <c r="E39" s="63">
        <v>1129.2693202218541</v>
      </c>
      <c r="F39" s="63">
        <v>548.45910029791469</v>
      </c>
      <c r="G39" s="63">
        <v>246.82903356504477</v>
      </c>
      <c r="H39" s="71"/>
      <c r="Q39">
        <v>2013</v>
      </c>
      <c r="R39">
        <v>0.99203617868708815</v>
      </c>
      <c r="S39">
        <v>0.66868083587420535</v>
      </c>
      <c r="T39">
        <v>0.32335534281288275</v>
      </c>
    </row>
    <row r="40" spans="1:20" ht="29.25" customHeight="1" x14ac:dyDescent="0.2">
      <c r="A40" s="61">
        <v>2005</v>
      </c>
      <c r="B40" s="62">
        <v>1</v>
      </c>
      <c r="C40" s="63">
        <v>1113.9466736329721</v>
      </c>
      <c r="D40" s="63">
        <v>1001.2099738917461</v>
      </c>
      <c r="E40" s="63">
        <v>498.43149095466055</v>
      </c>
      <c r="F40" s="63">
        <v>502.77848293708553</v>
      </c>
      <c r="G40" s="63">
        <v>112.73669974122592</v>
      </c>
      <c r="H40" s="71"/>
      <c r="Q40">
        <v>2014</v>
      </c>
      <c r="R40">
        <v>1.0277025920116125</v>
      </c>
      <c r="S40">
        <v>0.67713325578385997</v>
      </c>
      <c r="T40">
        <v>0.35056933622775244</v>
      </c>
    </row>
    <row r="41" spans="1:20" ht="16.5" customHeight="1" x14ac:dyDescent="0.2">
      <c r="A41" s="61"/>
      <c r="B41" s="62">
        <v>2</v>
      </c>
      <c r="C41" s="63">
        <v>1414.8528525935578</v>
      </c>
      <c r="D41" s="63">
        <v>1312.0565114970027</v>
      </c>
      <c r="E41" s="63">
        <v>661.43881620345576</v>
      </c>
      <c r="F41" s="63">
        <v>650.61769529354683</v>
      </c>
      <c r="G41" s="63">
        <v>102.79634109655508</v>
      </c>
      <c r="H41" s="71"/>
      <c r="Q41">
        <v>2015</v>
      </c>
      <c r="R41">
        <v>1.0393263529272561</v>
      </c>
      <c r="S41">
        <v>0.67347038687128269</v>
      </c>
      <c r="T41">
        <v>0.36585596605597348</v>
      </c>
    </row>
    <row r="42" spans="1:20" ht="16.5" customHeight="1" x14ac:dyDescent="0.2">
      <c r="A42" s="61"/>
      <c r="B42" s="62">
        <v>3</v>
      </c>
      <c r="C42" s="63">
        <v>1518.9447799838085</v>
      </c>
      <c r="D42" s="63">
        <v>1412.9996962865741</v>
      </c>
      <c r="E42" s="63">
        <v>710.92188939671485</v>
      </c>
      <c r="F42" s="63">
        <v>702.07780688985929</v>
      </c>
      <c r="G42" s="63">
        <v>105.94508369723434</v>
      </c>
      <c r="H42" s="71"/>
      <c r="Q42">
        <v>2016</v>
      </c>
      <c r="R42">
        <v>1.0168483584491388</v>
      </c>
      <c r="S42">
        <v>0.6490281792468312</v>
      </c>
      <c r="T42">
        <v>0.36782017920230747</v>
      </c>
    </row>
    <row r="43" spans="1:20" ht="16.5" customHeight="1" x14ac:dyDescent="0.2">
      <c r="A43" s="61"/>
      <c r="B43" s="62">
        <v>4</v>
      </c>
      <c r="C43" s="63">
        <v>1932.4049119488297</v>
      </c>
      <c r="D43" s="63">
        <v>1827.7294070968162</v>
      </c>
      <c r="E43" s="63">
        <v>1083.1768306776023</v>
      </c>
      <c r="F43" s="63">
        <v>744.55257641921389</v>
      </c>
      <c r="G43" s="63">
        <v>104.67550485201359</v>
      </c>
      <c r="H43" s="71"/>
      <c r="Q43">
        <v>2017</v>
      </c>
      <c r="R43">
        <v>0.97540901460672103</v>
      </c>
      <c r="S43">
        <v>0.60903776998942072</v>
      </c>
      <c r="T43">
        <v>0.36637124461730036</v>
      </c>
    </row>
    <row r="44" spans="1:20" ht="29.25" customHeight="1" x14ac:dyDescent="0.2">
      <c r="A44" s="76">
        <v>2006</v>
      </c>
      <c r="B44" s="62" t="s">
        <v>46</v>
      </c>
      <c r="C44" s="63">
        <v>1244.8362847879268</v>
      </c>
      <c r="D44" s="63">
        <v>1133.1218262710399</v>
      </c>
      <c r="E44" s="63">
        <v>596.47753845899899</v>
      </c>
      <c r="F44" s="63">
        <v>536.64428781204106</v>
      </c>
      <c r="G44" s="63">
        <v>111.71445851688691</v>
      </c>
      <c r="H44" s="77"/>
    </row>
    <row r="45" spans="1:20" x14ac:dyDescent="0.2">
      <c r="A45" s="76"/>
      <c r="B45" s="62" t="s">
        <v>47</v>
      </c>
      <c r="C45" s="63">
        <v>1360.0521412826288</v>
      </c>
      <c r="D45" s="63">
        <v>1240.8263471138368</v>
      </c>
      <c r="E45" s="63">
        <v>732.8015252574337</v>
      </c>
      <c r="F45" s="63">
        <v>508.02482185640309</v>
      </c>
      <c r="G45" s="63">
        <v>119.22579416879204</v>
      </c>
      <c r="H45" s="77"/>
    </row>
    <row r="46" spans="1:20" x14ac:dyDescent="0.2">
      <c r="A46" s="76"/>
      <c r="B46" s="62" t="s">
        <v>48</v>
      </c>
      <c r="C46" s="63">
        <v>1917.7853525731152</v>
      </c>
      <c r="D46" s="63">
        <v>1699.2766921859138</v>
      </c>
      <c r="E46" s="63">
        <v>973.32396554552429</v>
      </c>
      <c r="F46" s="63">
        <v>725.95272664038953</v>
      </c>
      <c r="G46" s="63">
        <v>218.5086603872015</v>
      </c>
      <c r="H46" s="77"/>
    </row>
    <row r="47" spans="1:20" x14ac:dyDescent="0.2">
      <c r="A47" s="76"/>
      <c r="B47" s="62" t="s">
        <v>49</v>
      </c>
      <c r="C47" s="63">
        <v>2660.6727810607299</v>
      </c>
      <c r="D47" s="63">
        <v>2388.5773782668512</v>
      </c>
      <c r="E47" s="63">
        <v>1566.157211700656</v>
      </c>
      <c r="F47" s="63">
        <v>822.42016656619523</v>
      </c>
      <c r="G47" s="63">
        <v>272.09540279387897</v>
      </c>
      <c r="H47" s="77"/>
    </row>
    <row r="48" spans="1:20" ht="22.5" customHeight="1" x14ac:dyDescent="0.2">
      <c r="A48" s="76">
        <v>2007</v>
      </c>
      <c r="B48" s="62" t="s">
        <v>46</v>
      </c>
      <c r="C48" s="63">
        <v>1571.4340855585385</v>
      </c>
      <c r="D48" s="63">
        <v>1429.1625713966046</v>
      </c>
      <c r="E48" s="63">
        <v>891.62088534738348</v>
      </c>
      <c r="F48" s="63">
        <v>537.54168604922097</v>
      </c>
      <c r="G48" s="63">
        <v>142.27151416193391</v>
      </c>
      <c r="H48" s="77"/>
      <c r="J48" s="11"/>
      <c r="K48" s="11"/>
      <c r="L48" s="11"/>
      <c r="M48" s="11"/>
      <c r="N48" s="11"/>
    </row>
    <row r="49" spans="1:20" x14ac:dyDescent="0.2">
      <c r="A49" s="76"/>
      <c r="B49" s="62" t="s">
        <v>47</v>
      </c>
      <c r="C49" s="63">
        <v>1921.5824430064167</v>
      </c>
      <c r="D49" s="63">
        <v>1791.047345926178</v>
      </c>
      <c r="E49" s="63">
        <v>1177.7074818661808</v>
      </c>
      <c r="F49" s="63">
        <v>613.33986405999701</v>
      </c>
      <c r="G49" s="63">
        <v>130.53509708023881</v>
      </c>
      <c r="H49" s="71"/>
    </row>
    <row r="50" spans="1:20" x14ac:dyDescent="0.2">
      <c r="A50" s="76"/>
      <c r="B50" s="62" t="s">
        <v>48</v>
      </c>
      <c r="C50" s="63">
        <v>2492.639281515435</v>
      </c>
      <c r="D50" s="63">
        <v>2379.6945698436712</v>
      </c>
      <c r="E50" s="63">
        <v>1656.2103953278711</v>
      </c>
      <c r="F50" s="63">
        <v>723.48417451580019</v>
      </c>
      <c r="G50" s="63">
        <v>112.9447116717635</v>
      </c>
      <c r="H50" s="71"/>
    </row>
    <row r="51" spans="1:20" x14ac:dyDescent="0.2">
      <c r="A51" s="78"/>
      <c r="B51" s="62" t="s">
        <v>49</v>
      </c>
      <c r="C51" s="63">
        <v>2666.4088223260674</v>
      </c>
      <c r="D51" s="63">
        <v>2551.05018138388</v>
      </c>
      <c r="E51" s="63">
        <v>1941.3016993684439</v>
      </c>
      <c r="F51" s="63">
        <v>609.74848201543614</v>
      </c>
      <c r="G51" s="63">
        <v>115.35864094218728</v>
      </c>
      <c r="H51" s="71"/>
    </row>
    <row r="52" spans="1:20" ht="24.75" customHeight="1" x14ac:dyDescent="0.2">
      <c r="A52" s="61">
        <v>2008</v>
      </c>
      <c r="B52" s="62" t="s">
        <v>46</v>
      </c>
      <c r="C52" s="63">
        <v>2027.3912461488135</v>
      </c>
      <c r="D52" s="63">
        <v>1857.0179998298545</v>
      </c>
      <c r="E52" s="63">
        <v>1264.4291852870406</v>
      </c>
      <c r="F52" s="63">
        <v>592.58881454281402</v>
      </c>
      <c r="G52" s="63">
        <v>170.3732463189591</v>
      </c>
      <c r="H52" s="71"/>
    </row>
    <row r="53" spans="1:20" x14ac:dyDescent="0.2">
      <c r="A53" s="40"/>
      <c r="B53" s="61" t="s">
        <v>47</v>
      </c>
      <c r="C53" s="63">
        <v>2369.9542314951404</v>
      </c>
      <c r="D53" s="63">
        <v>2204.7762254438394</v>
      </c>
      <c r="E53" s="63">
        <v>1592.1156754898589</v>
      </c>
      <c r="F53" s="63">
        <v>612.66054995398065</v>
      </c>
      <c r="G53" s="63">
        <v>165.17800605130111</v>
      </c>
      <c r="H53" s="71"/>
    </row>
    <row r="54" spans="1:20" x14ac:dyDescent="0.2">
      <c r="A54" s="62"/>
      <c r="B54" s="61" t="s">
        <v>48</v>
      </c>
      <c r="C54" s="63">
        <v>2502.4271169105041</v>
      </c>
      <c r="D54" s="63">
        <v>2327.0235459495375</v>
      </c>
      <c r="E54" s="63">
        <v>1607.4613269164661</v>
      </c>
      <c r="F54" s="63">
        <v>719.56221903307141</v>
      </c>
      <c r="G54" s="63">
        <v>175.40357096096656</v>
      </c>
      <c r="H54" s="71"/>
    </row>
    <row r="55" spans="1:20" x14ac:dyDescent="0.2">
      <c r="A55" s="62"/>
      <c r="B55" s="61" t="s">
        <v>49</v>
      </c>
      <c r="C55" s="63">
        <v>2679.946486342651</v>
      </c>
      <c r="D55" s="63">
        <v>2514.1451845412098</v>
      </c>
      <c r="E55" s="63">
        <v>1916.6225507047095</v>
      </c>
      <c r="F55" s="63">
        <v>597.52263383650029</v>
      </c>
      <c r="G55" s="63">
        <v>165.80130180144155</v>
      </c>
      <c r="H55" s="71"/>
    </row>
    <row r="56" spans="1:20" ht="23.25" customHeight="1" x14ac:dyDescent="0.2">
      <c r="A56" s="62">
        <v>2009</v>
      </c>
      <c r="B56" s="61" t="s">
        <v>46</v>
      </c>
      <c r="C56" s="63">
        <v>1812.9719465881244</v>
      </c>
      <c r="D56" s="63">
        <v>1652.7379977780065</v>
      </c>
      <c r="E56" s="63">
        <v>1169.3642368933522</v>
      </c>
      <c r="F56" s="63">
        <v>483.3737608846543</v>
      </c>
      <c r="G56" s="63">
        <v>160.23394881011805</v>
      </c>
      <c r="H56" s="71"/>
    </row>
    <row r="57" spans="1:20" x14ac:dyDescent="0.2">
      <c r="A57" s="62"/>
      <c r="B57" s="61" t="s">
        <v>47</v>
      </c>
      <c r="C57" s="63">
        <v>1902.8306475358986</v>
      </c>
      <c r="D57" s="63">
        <v>1741.659327247703</v>
      </c>
      <c r="E57" s="63">
        <v>1274.3585474817671</v>
      </c>
      <c r="F57" s="63">
        <v>467.30077976593589</v>
      </c>
      <c r="G57" s="63">
        <v>161.1713202881956</v>
      </c>
      <c r="H57" s="71"/>
    </row>
    <row r="58" spans="1:20" x14ac:dyDescent="0.2">
      <c r="A58" s="62"/>
      <c r="B58" s="61" t="s">
        <v>48</v>
      </c>
      <c r="C58" s="63">
        <v>1990.4512822448737</v>
      </c>
      <c r="D58" s="63">
        <v>1825.7140587224453</v>
      </c>
      <c r="E58" s="63">
        <v>1281.2484035877067</v>
      </c>
      <c r="F58" s="63">
        <v>544.46565513473854</v>
      </c>
      <c r="G58" s="63">
        <v>164.73722352242834</v>
      </c>
      <c r="H58" s="71"/>
    </row>
    <row r="59" spans="1:20" x14ac:dyDescent="0.2">
      <c r="A59" s="62"/>
      <c r="B59" s="61" t="s">
        <v>49</v>
      </c>
      <c r="C59" s="63">
        <v>2238.3226355131537</v>
      </c>
      <c r="D59" s="63">
        <v>2070.2157136688029</v>
      </c>
      <c r="E59" s="63">
        <v>1447.563087440135</v>
      </c>
      <c r="F59" s="63">
        <v>622.65262622866771</v>
      </c>
      <c r="G59" s="63">
        <v>168.10692184435075</v>
      </c>
      <c r="H59" s="71"/>
    </row>
    <row r="60" spans="1:20" ht="24.75" customHeight="1" x14ac:dyDescent="0.2">
      <c r="A60" s="62">
        <v>2010</v>
      </c>
      <c r="B60" s="61" t="s">
        <v>46</v>
      </c>
      <c r="C60" s="63">
        <v>1796.1200487288186</v>
      </c>
      <c r="D60" s="63">
        <v>1368.2830395017718</v>
      </c>
      <c r="E60" s="63">
        <v>970.3699694979889</v>
      </c>
      <c r="F60" s="63">
        <v>397.91307000378282</v>
      </c>
      <c r="G60" s="63">
        <v>427.83700922704679</v>
      </c>
      <c r="H60" s="71"/>
      <c r="T60" s="117"/>
    </row>
    <row r="61" spans="1:20" ht="13.5" customHeight="1" x14ac:dyDescent="0.2">
      <c r="A61" s="62"/>
      <c r="B61" s="61" t="s">
        <v>47</v>
      </c>
      <c r="C61" s="63">
        <v>2249.766658354486</v>
      </c>
      <c r="D61" s="63">
        <v>1869.4093799567554</v>
      </c>
      <c r="E61" s="63">
        <v>1311.3196259820456</v>
      </c>
      <c r="F61" s="63">
        <v>558.08975397470965</v>
      </c>
      <c r="G61" s="63">
        <v>380.3572783977304</v>
      </c>
      <c r="H61" s="71"/>
    </row>
    <row r="62" spans="1:20" x14ac:dyDescent="0.2">
      <c r="A62" s="62"/>
      <c r="B62" s="61" t="s">
        <v>48</v>
      </c>
      <c r="C62" s="63">
        <v>2221.6456440642037</v>
      </c>
      <c r="D62" s="63">
        <v>1918.0110713946551</v>
      </c>
      <c r="E62" s="63">
        <v>1369.7224264853605</v>
      </c>
      <c r="F62" s="63">
        <v>548.2886449092947</v>
      </c>
      <c r="G62" s="63">
        <v>303.63457266954879</v>
      </c>
      <c r="H62" s="71"/>
    </row>
    <row r="63" spans="1:20" x14ac:dyDescent="0.2">
      <c r="A63" s="62"/>
      <c r="B63" s="61" t="s">
        <v>49</v>
      </c>
      <c r="C63" s="63">
        <v>2530.1501569905731</v>
      </c>
      <c r="D63" s="63">
        <v>2250.4951280696596</v>
      </c>
      <c r="E63" s="63">
        <v>1740.4805455538756</v>
      </c>
      <c r="F63" s="63">
        <v>510.01458251578418</v>
      </c>
      <c r="G63" s="63">
        <v>279.65502892091331</v>
      </c>
      <c r="H63" s="71"/>
    </row>
    <row r="64" spans="1:20" ht="25.5" customHeight="1" x14ac:dyDescent="0.2">
      <c r="A64" s="62">
        <v>2011</v>
      </c>
      <c r="B64" s="61" t="s">
        <v>46</v>
      </c>
      <c r="C64" s="63">
        <v>1765.7749893158393</v>
      </c>
      <c r="D64" s="63">
        <v>1594.2612161097827</v>
      </c>
      <c r="E64" s="63">
        <v>982.92318946598402</v>
      </c>
      <c r="F64" s="63">
        <v>611.3380266437988</v>
      </c>
      <c r="G64" s="63">
        <v>171.51377320605664</v>
      </c>
      <c r="H64" s="71"/>
      <c r="O64" t="s">
        <v>53</v>
      </c>
    </row>
    <row r="65" spans="1:10" ht="15.75" x14ac:dyDescent="0.25">
      <c r="A65" s="62"/>
      <c r="B65" s="61" t="s">
        <v>47</v>
      </c>
      <c r="C65" s="63">
        <v>2044.6198404708307</v>
      </c>
      <c r="D65" s="63">
        <v>1854.6252199968346</v>
      </c>
      <c r="E65" s="63">
        <v>1295.7307973664961</v>
      </c>
      <c r="F65" s="63">
        <v>558.89442263033857</v>
      </c>
      <c r="G65" s="63">
        <v>189.99462047399606</v>
      </c>
      <c r="H65" s="71"/>
      <c r="J65" s="113" t="s">
        <v>177</v>
      </c>
    </row>
    <row r="66" spans="1:10" x14ac:dyDescent="0.2">
      <c r="A66" s="62"/>
      <c r="B66" s="61" t="s">
        <v>48</v>
      </c>
      <c r="C66" s="63">
        <v>2169.0782191870699</v>
      </c>
      <c r="D66" s="63">
        <v>2006.2867025419087</v>
      </c>
      <c r="E66" s="63">
        <v>1456.088758839307</v>
      </c>
      <c r="F66" s="63">
        <v>550.19794370260149</v>
      </c>
      <c r="G66" s="63">
        <v>162.79151664516129</v>
      </c>
      <c r="H66" s="71"/>
    </row>
    <row r="67" spans="1:10" x14ac:dyDescent="0.2">
      <c r="A67" s="62"/>
      <c r="B67" s="61" t="s">
        <v>49</v>
      </c>
      <c r="C67" s="63">
        <v>2956.4562855413833</v>
      </c>
      <c r="D67" s="63">
        <v>2793.3263540575126</v>
      </c>
      <c r="E67" s="63">
        <v>2052.3891733723485</v>
      </c>
      <c r="F67" s="63">
        <v>740.93718068516398</v>
      </c>
      <c r="G67" s="63">
        <v>163.12993148387093</v>
      </c>
      <c r="H67" s="71"/>
      <c r="J67" t="s">
        <v>54</v>
      </c>
    </row>
    <row r="68" spans="1:10" ht="27" customHeight="1" x14ac:dyDescent="0.2">
      <c r="A68" s="62">
        <v>2012</v>
      </c>
      <c r="B68" s="61" t="s">
        <v>46</v>
      </c>
      <c r="C68" s="63">
        <v>2032.5580892972851</v>
      </c>
      <c r="D68" s="63">
        <v>1867.9323560154858</v>
      </c>
      <c r="E68" s="63">
        <v>1136.8021386597925</v>
      </c>
      <c r="F68" s="63">
        <v>731.13021735569328</v>
      </c>
      <c r="G68" s="63">
        <v>164.62573328179928</v>
      </c>
      <c r="H68" s="71"/>
    </row>
    <row r="69" spans="1:10" x14ac:dyDescent="0.2">
      <c r="A69" s="62"/>
      <c r="B69" s="61" t="s">
        <v>47</v>
      </c>
      <c r="C69" s="63">
        <v>2571.8479408076651</v>
      </c>
      <c r="D69" s="63">
        <v>2334.3013455647615</v>
      </c>
      <c r="E69" s="63">
        <v>1666.2771257386837</v>
      </c>
      <c r="F69" s="63">
        <v>668.02421982607757</v>
      </c>
      <c r="G69" s="63">
        <v>237.54659524290352</v>
      </c>
      <c r="H69" s="71"/>
    </row>
    <row r="70" spans="1:10" x14ac:dyDescent="0.2">
      <c r="A70" s="62"/>
      <c r="B70" s="61" t="s">
        <v>48</v>
      </c>
      <c r="C70" s="63">
        <v>2877.680803368708</v>
      </c>
      <c r="D70" s="63">
        <v>2669.2831386037578</v>
      </c>
      <c r="E70" s="63">
        <v>1806.1986567102049</v>
      </c>
      <c r="F70" s="63">
        <v>863.08448189355283</v>
      </c>
      <c r="G70" s="63">
        <v>208.39766476495046</v>
      </c>
      <c r="H70" s="71"/>
    </row>
    <row r="71" spans="1:10" x14ac:dyDescent="0.2">
      <c r="A71" s="62"/>
      <c r="B71" s="61" t="s">
        <v>49</v>
      </c>
      <c r="C71" s="63">
        <v>3804.2683481872682</v>
      </c>
      <c r="D71" s="63">
        <v>3526.341232487187</v>
      </c>
      <c r="E71" s="63">
        <v>2299.0557696632504</v>
      </c>
      <c r="F71" s="63">
        <v>1227.2854628239365</v>
      </c>
      <c r="G71" s="63">
        <v>277.92711570008078</v>
      </c>
      <c r="H71" s="71"/>
    </row>
    <row r="72" spans="1:10" ht="27.75" customHeight="1" x14ac:dyDescent="0.2">
      <c r="A72" s="62">
        <v>2013</v>
      </c>
      <c r="B72" s="61" t="s">
        <v>46</v>
      </c>
      <c r="C72" s="63">
        <v>2401.2251437110754</v>
      </c>
      <c r="D72" s="63">
        <v>2291.4407028718333</v>
      </c>
      <c r="E72" s="63">
        <v>1447.9801289145166</v>
      </c>
      <c r="F72" s="63">
        <v>843.46057395731691</v>
      </c>
      <c r="G72" s="63">
        <v>109.78444083924235</v>
      </c>
      <c r="H72" s="71"/>
    </row>
    <row r="73" spans="1:10" x14ac:dyDescent="0.2">
      <c r="A73" s="62"/>
      <c r="B73" s="61" t="s">
        <v>47</v>
      </c>
      <c r="C73" s="63">
        <v>3003.8250604175064</v>
      </c>
      <c r="D73" s="63">
        <v>2891.8870963490263</v>
      </c>
      <c r="E73" s="63">
        <v>1776.7800104840117</v>
      </c>
      <c r="F73" s="63">
        <v>1115.1070858650144</v>
      </c>
      <c r="G73" s="63">
        <v>111.93796406847983</v>
      </c>
      <c r="H73" s="71"/>
    </row>
    <row r="74" spans="1:10" x14ac:dyDescent="0.2">
      <c r="A74" s="62"/>
      <c r="B74" s="61" t="s">
        <v>48</v>
      </c>
      <c r="C74" s="63">
        <v>3536.6117397955136</v>
      </c>
      <c r="D74" s="63">
        <v>3348.3024402530173</v>
      </c>
      <c r="E74" s="63">
        <v>2153.4515332867377</v>
      </c>
      <c r="F74" s="63">
        <v>1194.8509069662798</v>
      </c>
      <c r="G74" s="63">
        <v>188.30929954249638</v>
      </c>
      <c r="H74" s="71"/>
    </row>
    <row r="75" spans="1:10" x14ac:dyDescent="0.2">
      <c r="A75" s="79"/>
      <c r="B75" s="61" t="s">
        <v>49</v>
      </c>
      <c r="C75" s="63">
        <v>4275.3897276230427</v>
      </c>
      <c r="D75" s="63">
        <v>4047.3442223167449</v>
      </c>
      <c r="E75" s="63">
        <v>2467.7227852524893</v>
      </c>
      <c r="F75" s="63">
        <v>1579.6214370642556</v>
      </c>
      <c r="G75" s="63">
        <v>228.04550530629757</v>
      </c>
      <c r="H75" s="71"/>
    </row>
    <row r="76" spans="1:10" ht="27.75" customHeight="1" x14ac:dyDescent="0.2">
      <c r="A76" s="62">
        <v>2014</v>
      </c>
      <c r="B76" s="61" t="s">
        <v>46</v>
      </c>
      <c r="C76" s="63">
        <v>2283.7267346704698</v>
      </c>
      <c r="D76" s="63">
        <v>2161.0277623986649</v>
      </c>
      <c r="E76" s="63">
        <v>1325.310288065843</v>
      </c>
      <c r="F76" s="63">
        <v>835.71747433282178</v>
      </c>
      <c r="G76" s="63">
        <v>122.69897227180462</v>
      </c>
      <c r="H76" s="71"/>
    </row>
    <row r="77" spans="1:10" ht="12.75" customHeight="1" x14ac:dyDescent="0.2">
      <c r="A77" s="62"/>
      <c r="B77" s="61" t="s">
        <v>47</v>
      </c>
      <c r="C77" s="63">
        <v>2524.1690483431526</v>
      </c>
      <c r="D77" s="63">
        <v>2377.2783458014464</v>
      </c>
      <c r="E77" s="63">
        <v>1583.0562414266117</v>
      </c>
      <c r="F77" s="63">
        <v>794.22210437483477</v>
      </c>
      <c r="G77" s="63">
        <v>146.89070254170633</v>
      </c>
      <c r="H77" s="71"/>
    </row>
    <row r="78" spans="1:10" ht="12.75" customHeight="1" x14ac:dyDescent="0.2">
      <c r="A78" s="62"/>
      <c r="B78" s="61" t="s">
        <v>48</v>
      </c>
      <c r="C78" s="63">
        <v>3023.8335101068037</v>
      </c>
      <c r="D78" s="63">
        <v>2915.2049629345865</v>
      </c>
      <c r="E78" s="63">
        <v>1918.732235939643</v>
      </c>
      <c r="F78" s="63">
        <v>996.4727269949434</v>
      </c>
      <c r="G78" s="63">
        <v>108.62854717221694</v>
      </c>
      <c r="H78" s="71"/>
    </row>
    <row r="79" spans="1:10" ht="12.75" customHeight="1" x14ac:dyDescent="0.2">
      <c r="A79" s="62"/>
      <c r="B79" s="61" t="s">
        <v>49</v>
      </c>
      <c r="C79" s="63">
        <v>3590.5269258070975</v>
      </c>
      <c r="D79" s="63">
        <v>3477.3366385860381</v>
      </c>
      <c r="E79" s="63">
        <v>2357.7843621399174</v>
      </c>
      <c r="F79" s="63">
        <v>1119.5522764461207</v>
      </c>
      <c r="G79" s="63">
        <v>113.19028722105929</v>
      </c>
      <c r="H79" s="71"/>
    </row>
    <row r="80" spans="1:10" ht="25.5" customHeight="1" x14ac:dyDescent="0.2">
      <c r="A80" s="62">
        <v>2015</v>
      </c>
      <c r="B80" s="61" t="s">
        <v>46</v>
      </c>
      <c r="C80" s="63">
        <v>2412.5438199444648</v>
      </c>
      <c r="D80" s="63">
        <v>2234.5075782714289</v>
      </c>
      <c r="E80" s="63">
        <v>1528.3314285714289</v>
      </c>
      <c r="F80" s="63">
        <v>706.1761497</v>
      </c>
      <c r="G80" s="63">
        <v>178.03624167303605</v>
      </c>
      <c r="H80" s="71"/>
    </row>
    <row r="81" spans="1:8" ht="14.25" customHeight="1" x14ac:dyDescent="0.2">
      <c r="A81" s="62"/>
      <c r="B81" s="61" t="s">
        <v>47</v>
      </c>
      <c r="C81" s="63">
        <v>2936.9604974296553</v>
      </c>
      <c r="D81" s="63">
        <v>2670.5552579163268</v>
      </c>
      <c r="E81" s="63">
        <v>1732.7020408163266</v>
      </c>
      <c r="F81" s="63">
        <v>937.85321710000005</v>
      </c>
      <c r="G81" s="63">
        <v>266.40523951332864</v>
      </c>
      <c r="H81" s="71"/>
    </row>
    <row r="82" spans="1:8" ht="14.25" customHeight="1" x14ac:dyDescent="0.2">
      <c r="A82" s="62"/>
      <c r="B82" s="61" t="s">
        <v>48</v>
      </c>
      <c r="C82" s="63">
        <v>2884.8991964838024</v>
      </c>
      <c r="D82" s="63">
        <v>2689.8227473719053</v>
      </c>
      <c r="E82" s="63">
        <v>1755.9219047619051</v>
      </c>
      <c r="F82" s="63">
        <v>933.90084261000004</v>
      </c>
      <c r="G82" s="63">
        <v>195.07644911189743</v>
      </c>
      <c r="H82" s="71"/>
    </row>
    <row r="83" spans="1:8" ht="14.25" customHeight="1" x14ac:dyDescent="0.2">
      <c r="A83" s="62"/>
      <c r="B83" s="61" t="s">
        <v>49</v>
      </c>
      <c r="C83" s="63">
        <v>3516.5401016272381</v>
      </c>
      <c r="D83" s="63">
        <v>3188.9545871436335</v>
      </c>
      <c r="E83" s="63">
        <v>1999.4122448979595</v>
      </c>
      <c r="F83" s="63">
        <v>1189.542342245674</v>
      </c>
      <c r="G83" s="63">
        <v>327.58551448360458</v>
      </c>
      <c r="H83" s="71"/>
    </row>
    <row r="84" spans="1:8" ht="25.5" customHeight="1" x14ac:dyDescent="0.2">
      <c r="A84" s="62">
        <v>2016</v>
      </c>
      <c r="B84" s="61" t="s">
        <v>46</v>
      </c>
      <c r="C84" s="63">
        <v>2747.9047396966639</v>
      </c>
      <c r="D84" s="63">
        <v>2636.1992087120725</v>
      </c>
      <c r="E84" s="63">
        <v>1570.4867477912985</v>
      </c>
      <c r="F84" s="63">
        <v>1065.7124609207742</v>
      </c>
      <c r="G84" s="63">
        <v>111.70553098459116</v>
      </c>
      <c r="H84" s="71"/>
    </row>
    <row r="85" spans="1:8" ht="25.5" customHeight="1" x14ac:dyDescent="0.2">
      <c r="A85" s="62"/>
      <c r="B85" s="61" t="s">
        <v>47</v>
      </c>
      <c r="C85" s="63">
        <v>3196.2384172841453</v>
      </c>
      <c r="D85" s="63">
        <v>2846.6720177222628</v>
      </c>
      <c r="E85" s="63">
        <v>1728.4706208096829</v>
      </c>
      <c r="F85" s="63">
        <v>1118.2013969125799</v>
      </c>
      <c r="G85" s="63">
        <v>349.5663995618828</v>
      </c>
      <c r="H85" s="71"/>
    </row>
    <row r="86" spans="1:8" ht="25.5" customHeight="1" x14ac:dyDescent="0.2">
      <c r="A86" s="62"/>
      <c r="B86" s="61" t="s">
        <v>48</v>
      </c>
      <c r="C86" s="63">
        <v>3480.5596321461662</v>
      </c>
      <c r="D86" s="63">
        <v>3200.5818881464684</v>
      </c>
      <c r="E86" s="63">
        <v>2050.2786622629196</v>
      </c>
      <c r="F86" s="63">
        <v>1150.303225883549</v>
      </c>
      <c r="G86" s="63">
        <v>279.97774399969796</v>
      </c>
      <c r="H86" s="71"/>
    </row>
    <row r="87" spans="1:8" ht="25.5" customHeight="1" x14ac:dyDescent="0.2">
      <c r="A87" s="62"/>
      <c r="B87" s="61" t="s">
        <v>49</v>
      </c>
      <c r="C87" s="63">
        <v>3336.4607288093493</v>
      </c>
      <c r="D87" s="63">
        <v>3009.0591216534767</v>
      </c>
      <c r="E87" s="63">
        <v>1955.1573426079487</v>
      </c>
      <c r="F87" s="63">
        <v>1053.9017790455277</v>
      </c>
      <c r="G87" s="63">
        <v>327.40160715587251</v>
      </c>
      <c r="H87" s="71"/>
    </row>
    <row r="88" spans="1:8" ht="25.5" customHeight="1" x14ac:dyDescent="0.2">
      <c r="A88" s="62">
        <v>2017</v>
      </c>
      <c r="B88" s="61" t="s">
        <v>46</v>
      </c>
      <c r="C88" s="63">
        <v>2601.0929621000005</v>
      </c>
      <c r="D88" s="63">
        <v>2399.6413350000003</v>
      </c>
      <c r="E88" s="63">
        <v>1407</v>
      </c>
      <c r="F88" s="63">
        <v>992.64133500000003</v>
      </c>
      <c r="G88" s="63">
        <v>201.4516271</v>
      </c>
      <c r="H88" s="71"/>
    </row>
    <row r="89" spans="1:8" ht="25.5" customHeight="1" x14ac:dyDescent="0.2">
      <c r="A89" s="62"/>
      <c r="B89" s="61" t="s">
        <v>47</v>
      </c>
      <c r="C89" s="63">
        <v>3421.0773127000002</v>
      </c>
      <c r="D89" s="63">
        <v>3194.2664764000001</v>
      </c>
      <c r="E89" s="63">
        <v>1814</v>
      </c>
      <c r="F89" s="63">
        <v>1380.2664764000001</v>
      </c>
      <c r="G89" s="63">
        <v>226.81083630000001</v>
      </c>
      <c r="H89" s="71"/>
    </row>
    <row r="90" spans="1:8" ht="25.5" customHeight="1" x14ac:dyDescent="0.2">
      <c r="A90" s="62"/>
      <c r="B90" s="61" t="s">
        <v>48</v>
      </c>
      <c r="C90" s="63">
        <v>3699.7863511999999</v>
      </c>
      <c r="D90" s="63">
        <v>3428.9927927999997</v>
      </c>
      <c r="E90" s="63">
        <v>1909</v>
      </c>
      <c r="F90" s="63">
        <v>1519.9927928</v>
      </c>
      <c r="G90" s="63">
        <v>270.79355839999999</v>
      </c>
      <c r="H90" s="71"/>
    </row>
    <row r="91" spans="1:8" ht="25.5" customHeight="1" x14ac:dyDescent="0.2">
      <c r="A91" s="62"/>
      <c r="B91" s="61" t="s">
        <v>49</v>
      </c>
      <c r="C91" s="63">
        <v>4246.0548705000001</v>
      </c>
      <c r="D91" s="63">
        <v>3925.6721999000001</v>
      </c>
      <c r="E91" s="63">
        <v>2232</v>
      </c>
      <c r="F91" s="63">
        <v>1693.6721999000001</v>
      </c>
      <c r="G91" s="63">
        <v>320.38267059999998</v>
      </c>
      <c r="H91" s="71"/>
    </row>
    <row r="92" spans="1:8" x14ac:dyDescent="0.2">
      <c r="A92" s="80" t="s">
        <v>50</v>
      </c>
      <c r="B92" s="26"/>
      <c r="C92" s="26"/>
      <c r="D92" s="26"/>
      <c r="E92" s="81"/>
      <c r="F92" s="81"/>
      <c r="G92" s="81"/>
    </row>
    <row r="93" spans="1:8" x14ac:dyDescent="0.2">
      <c r="A93" s="26"/>
      <c r="B93" s="26"/>
      <c r="C93" s="26"/>
      <c r="D93" s="26"/>
      <c r="E93" s="81"/>
      <c r="F93" s="81"/>
      <c r="G93" s="81"/>
    </row>
    <row r="94" spans="1:8" x14ac:dyDescent="0.2">
      <c r="A94" s="26"/>
      <c r="B94" s="26"/>
      <c r="C94" s="26"/>
      <c r="D94" s="26"/>
      <c r="E94" s="81"/>
      <c r="F94" s="81"/>
      <c r="G94" s="81"/>
    </row>
    <row r="95" spans="1:8" x14ac:dyDescent="0.2">
      <c r="C95" s="82"/>
      <c r="D95" s="82"/>
      <c r="E95" s="83"/>
      <c r="F95" s="83"/>
      <c r="G95" s="83"/>
    </row>
    <row r="96" spans="1:8" x14ac:dyDescent="0.2">
      <c r="C96" s="84"/>
      <c r="D96" s="84"/>
      <c r="E96" s="84"/>
      <c r="F96" s="84"/>
      <c r="G96" s="84"/>
    </row>
    <row r="97" spans="1:19" x14ac:dyDescent="0.2">
      <c r="C97" s="82"/>
      <c r="D97" s="82"/>
      <c r="E97" s="83"/>
      <c r="F97" s="83"/>
      <c r="G97" s="83"/>
    </row>
    <row r="98" spans="1:19" ht="18" x14ac:dyDescent="0.25">
      <c r="A98" s="31" t="s">
        <v>51</v>
      </c>
      <c r="B98" s="31"/>
      <c r="C98" s="83"/>
      <c r="D98" s="83"/>
      <c r="E98" s="83"/>
      <c r="F98" s="83"/>
      <c r="G98" s="83"/>
    </row>
    <row r="99" spans="1:19" ht="16.5" thickBot="1" x14ac:dyDescent="0.3">
      <c r="A99" s="32"/>
      <c r="B99" s="26"/>
      <c r="C99" s="83"/>
      <c r="D99" s="83"/>
      <c r="E99" s="83"/>
      <c r="F99" s="83"/>
      <c r="G99" s="83"/>
    </row>
    <row r="100" spans="1:19" ht="35.25" customHeight="1" thickBot="1" x14ac:dyDescent="0.3">
      <c r="A100" s="33"/>
      <c r="B100" s="33"/>
      <c r="C100" s="34"/>
      <c r="D100" s="35"/>
      <c r="E100" s="35"/>
      <c r="F100" s="35" t="s">
        <v>32</v>
      </c>
      <c r="G100" s="35"/>
    </row>
    <row r="101" spans="1:19" x14ac:dyDescent="0.2">
      <c r="A101" s="40"/>
      <c r="B101" s="40"/>
      <c r="C101" s="41"/>
      <c r="D101" s="42"/>
      <c r="E101" s="85"/>
      <c r="F101" s="44"/>
      <c r="G101" s="44"/>
    </row>
    <row r="102" spans="1:19" ht="15.75" x14ac:dyDescent="0.25">
      <c r="A102" s="47" t="s">
        <v>22</v>
      </c>
      <c r="B102" s="47"/>
      <c r="C102" s="48" t="s">
        <v>33</v>
      </c>
      <c r="D102" s="49" t="s">
        <v>34</v>
      </c>
      <c r="E102" s="86" t="s">
        <v>35</v>
      </c>
      <c r="F102" s="50" t="s">
        <v>36</v>
      </c>
      <c r="G102" s="50" t="s">
        <v>37</v>
      </c>
    </row>
    <row r="103" spans="1:19" x14ac:dyDescent="0.2">
      <c r="A103" s="40"/>
      <c r="B103" s="40"/>
      <c r="C103" s="48"/>
      <c r="D103" s="51" t="s">
        <v>38</v>
      </c>
      <c r="E103" s="86"/>
      <c r="F103" s="50"/>
      <c r="G103" s="50"/>
    </row>
    <row r="104" spans="1:19" ht="15" thickBot="1" x14ac:dyDescent="0.25">
      <c r="A104" s="87"/>
      <c r="B104" s="87"/>
      <c r="C104" s="88"/>
      <c r="D104" s="89" t="s">
        <v>33</v>
      </c>
      <c r="E104" s="90"/>
      <c r="F104" s="91" t="s">
        <v>33</v>
      </c>
      <c r="G104" s="91" t="s">
        <v>33</v>
      </c>
    </row>
    <row r="105" spans="1:19" x14ac:dyDescent="0.2">
      <c r="A105" s="33"/>
      <c r="B105" s="33"/>
      <c r="C105" s="92"/>
      <c r="D105" s="93"/>
      <c r="E105" s="94"/>
      <c r="F105" s="95"/>
      <c r="G105" s="96"/>
    </row>
    <row r="106" spans="1:19" x14ac:dyDescent="0.2">
      <c r="A106" s="97">
        <v>2002</v>
      </c>
      <c r="B106" s="97"/>
      <c r="C106" s="98">
        <v>11766.37272503122</v>
      </c>
      <c r="D106" s="63">
        <v>10656.910037956963</v>
      </c>
      <c r="E106" s="99">
        <v>9759.3726701859268</v>
      </c>
      <c r="F106" s="100">
        <v>1409.1870876046532</v>
      </c>
      <c r="G106" s="101">
        <v>1081.3634357673163</v>
      </c>
      <c r="H106" s="102"/>
    </row>
    <row r="107" spans="1:19" x14ac:dyDescent="0.2">
      <c r="A107" s="97">
        <v>2003</v>
      </c>
      <c r="B107" s="97"/>
      <c r="C107" s="98">
        <v>11538.790542663497</v>
      </c>
      <c r="D107" s="63">
        <v>10450.5085690127</v>
      </c>
      <c r="E107" s="99">
        <v>9046.1302229578359</v>
      </c>
      <c r="F107" s="100">
        <v>1780.2447176175529</v>
      </c>
      <c r="G107" s="101">
        <v>1060.6511579699302</v>
      </c>
      <c r="H107" s="102"/>
    </row>
    <row r="108" spans="1:19" x14ac:dyDescent="0.2">
      <c r="A108" s="97">
        <v>2004</v>
      </c>
      <c r="B108" s="97"/>
      <c r="C108" s="98">
        <v>9535.6147951798976</v>
      </c>
      <c r="D108" s="63">
        <v>8031.7833511406097</v>
      </c>
      <c r="E108" s="99">
        <v>5587.8981970887271</v>
      </c>
      <c r="F108" s="100">
        <v>2448.2422530353488</v>
      </c>
      <c r="G108" s="101">
        <v>1334.7908741439935</v>
      </c>
      <c r="H108" s="102"/>
    </row>
    <row r="109" spans="1:19" x14ac:dyDescent="0.2">
      <c r="A109" s="97">
        <v>2005</v>
      </c>
      <c r="B109" s="97"/>
      <c r="C109" s="98">
        <v>8665.5229805776853</v>
      </c>
      <c r="D109" s="63">
        <v>8226.4344354156729</v>
      </c>
      <c r="E109" s="99">
        <v>4616.8204893096563</v>
      </c>
      <c r="F109" s="100">
        <v>3388.196035113257</v>
      </c>
      <c r="G109" s="101">
        <v>498.23214660520767</v>
      </c>
      <c r="H109" s="102"/>
    </row>
    <row r="110" spans="1:19" s="71" customFormat="1" ht="16.5" customHeight="1" x14ac:dyDescent="0.2">
      <c r="A110" s="97">
        <v>2006</v>
      </c>
      <c r="B110" s="97"/>
      <c r="C110" s="98">
        <v>9838.4535748625331</v>
      </c>
      <c r="D110" s="63">
        <v>9034.7722180675755</v>
      </c>
      <c r="E110" s="99">
        <v>5718.7282651406113</v>
      </c>
      <c r="F110" s="100">
        <v>3180.61936271685</v>
      </c>
      <c r="G110" s="101">
        <v>806.54290260065341</v>
      </c>
      <c r="H110" s="102"/>
      <c r="O110"/>
      <c r="P110"/>
      <c r="Q110"/>
      <c r="R110"/>
      <c r="S110"/>
    </row>
    <row r="111" spans="1:19" s="71" customFormat="1" ht="16.5" customHeight="1" x14ac:dyDescent="0.2">
      <c r="A111" s="97">
        <v>2007</v>
      </c>
      <c r="B111" s="97"/>
      <c r="C111" s="98">
        <v>11317.793490093043</v>
      </c>
      <c r="D111" s="63">
        <v>10864.491833649015</v>
      </c>
      <c r="E111" s="99">
        <v>7928.9634155725589</v>
      </c>
      <c r="F111" s="100">
        <v>2951.7395141262787</v>
      </c>
      <c r="G111" s="101">
        <v>551.08904451639955</v>
      </c>
      <c r="H111" s="102"/>
      <c r="O111"/>
      <c r="P111"/>
      <c r="Q111"/>
      <c r="R111"/>
      <c r="S111"/>
    </row>
    <row r="112" spans="1:19" s="71" customFormat="1" ht="16.5" customHeight="1" x14ac:dyDescent="0.2">
      <c r="A112" s="97">
        <v>2008</v>
      </c>
      <c r="B112" s="97"/>
      <c r="C112" s="98">
        <v>11457.711943146242</v>
      </c>
      <c r="D112" s="63">
        <v>10786.819170533656</v>
      </c>
      <c r="E112" s="99">
        <v>7923.58989532137</v>
      </c>
      <c r="F112" s="100">
        <v>2887.0602714691104</v>
      </c>
      <c r="G112" s="101">
        <v>732.80496881096872</v>
      </c>
      <c r="H112" s="102"/>
      <c r="O112"/>
      <c r="P112"/>
      <c r="Q112"/>
      <c r="R112"/>
      <c r="S112"/>
    </row>
    <row r="113" spans="1:19" s="71" customFormat="1" ht="16.5" customHeight="1" x14ac:dyDescent="0.2">
      <c r="A113" s="97">
        <v>2009</v>
      </c>
      <c r="B113" s="97"/>
      <c r="C113" s="98">
        <v>9485.6175282376989</v>
      </c>
      <c r="D113" s="63">
        <v>8819.5296809260817</v>
      </c>
      <c r="E113" s="99">
        <v>6412.7564691551561</v>
      </c>
      <c r="F113" s="100">
        <v>2421.1114505624919</v>
      </c>
      <c r="G113" s="101">
        <v>705.58094780810825</v>
      </c>
      <c r="H113" s="102"/>
      <c r="O113"/>
      <c r="P113"/>
      <c r="Q113"/>
      <c r="R113"/>
      <c r="S113"/>
    </row>
    <row r="114" spans="1:19" s="71" customFormat="1" ht="16.5" customHeight="1" x14ac:dyDescent="0.2">
      <c r="A114" s="97">
        <v>2010</v>
      </c>
      <c r="B114" s="97"/>
      <c r="C114" s="98">
        <v>10107.446590621514</v>
      </c>
      <c r="D114" s="63">
        <v>8538.0016290805706</v>
      </c>
      <c r="E114" s="99">
        <v>6311.6726629956538</v>
      </c>
      <c r="F114" s="100">
        <v>2248.2787096131719</v>
      </c>
      <c r="G114" s="101">
        <v>1518.2217851627038</v>
      </c>
      <c r="H114" s="102"/>
      <c r="O114"/>
      <c r="P114"/>
      <c r="Q114"/>
      <c r="R114"/>
      <c r="S114"/>
    </row>
    <row r="115" spans="1:19" s="71" customFormat="1" ht="16.5" customHeight="1" x14ac:dyDescent="0.2">
      <c r="A115" s="97">
        <v>2011</v>
      </c>
      <c r="B115" s="97"/>
      <c r="C115" s="98">
        <v>9702.8324004202022</v>
      </c>
      <c r="D115" s="63">
        <v>8968.1713615104672</v>
      </c>
      <c r="E115" s="99">
        <v>6332.8689656212164</v>
      </c>
      <c r="F115" s="100">
        <v>2644.5571202824535</v>
      </c>
      <c r="G115" s="101">
        <v>726.82924352080136</v>
      </c>
      <c r="H115" s="102"/>
      <c r="O115"/>
      <c r="P115"/>
      <c r="Q115"/>
      <c r="R115"/>
      <c r="S115"/>
    </row>
    <row r="116" spans="1:19" s="71" customFormat="1" ht="16.5" customHeight="1" x14ac:dyDescent="0.2">
      <c r="A116" s="97">
        <v>2012</v>
      </c>
      <c r="B116" s="97"/>
      <c r="C116" s="98">
        <v>11564.256672152516</v>
      </c>
      <c r="D116" s="63">
        <v>10649.531198806602</v>
      </c>
      <c r="E116" s="99">
        <v>7031.9834664843029</v>
      </c>
      <c r="F116" s="100">
        <v>3619.6707443565879</v>
      </c>
      <c r="G116" s="101">
        <v>904.31399986922577</v>
      </c>
      <c r="H116" s="102"/>
      <c r="O116"/>
      <c r="P116"/>
      <c r="Q116"/>
      <c r="R116"/>
      <c r="S116"/>
    </row>
    <row r="117" spans="1:19" s="71" customFormat="1" ht="16.5" customHeight="1" x14ac:dyDescent="0.2">
      <c r="A117" s="97">
        <v>2013</v>
      </c>
      <c r="B117" s="97"/>
      <c r="C117" s="98">
        <v>13194.471488509218</v>
      </c>
      <c r="D117" s="63">
        <v>12537.539065197849</v>
      </c>
      <c r="E117" s="99">
        <v>7739.0833576983914</v>
      </c>
      <c r="F117" s="100">
        <v>4811.2374388821045</v>
      </c>
      <c r="G117" s="101">
        <v>647.47083324623293</v>
      </c>
      <c r="H117" s="102"/>
      <c r="O117"/>
      <c r="P117"/>
      <c r="Q117"/>
      <c r="R117"/>
      <c r="S117"/>
    </row>
    <row r="118" spans="1:19" s="71" customFormat="1" ht="15" customHeight="1" x14ac:dyDescent="0.2">
      <c r="A118" s="61">
        <v>2014</v>
      </c>
      <c r="B118" s="62"/>
      <c r="C118" s="98">
        <v>11313.739086778749</v>
      </c>
      <c r="D118" s="63">
        <v>10808.231045252784</v>
      </c>
      <c r="E118" s="99">
        <v>7031.9125851496556</v>
      </c>
      <c r="F118" s="100">
        <v>3776.3282110486089</v>
      </c>
      <c r="G118" s="101">
        <v>496.3506072780047</v>
      </c>
      <c r="H118" s="102"/>
      <c r="O118"/>
      <c r="P118"/>
      <c r="Q118"/>
      <c r="R118"/>
      <c r="S118"/>
    </row>
    <row r="119" spans="1:19" s="71" customFormat="1" ht="15" customHeight="1" x14ac:dyDescent="0.2">
      <c r="A119" s="61">
        <v>2015</v>
      </c>
      <c r="B119" s="62"/>
      <c r="C119" s="98">
        <v>11750.943615485161</v>
      </c>
      <c r="D119" s="63">
        <v>10783.840170703295</v>
      </c>
      <c r="E119" s="99">
        <v>7016.3676190476208</v>
      </c>
      <c r="F119" s="100">
        <v>3767.4725516556741</v>
      </c>
      <c r="G119" s="101">
        <v>967.10344478186676</v>
      </c>
      <c r="H119" s="102"/>
      <c r="O119"/>
      <c r="P119"/>
      <c r="Q119"/>
      <c r="R119"/>
      <c r="S119"/>
    </row>
    <row r="120" spans="1:19" s="71" customFormat="1" ht="15" customHeight="1" x14ac:dyDescent="0.2">
      <c r="A120" s="61">
        <v>2016</v>
      </c>
      <c r="B120" s="62"/>
      <c r="C120" s="98">
        <v>12859.878941279228</v>
      </c>
      <c r="D120" s="63">
        <v>11792.863577924269</v>
      </c>
      <c r="E120" s="99">
        <v>7441</v>
      </c>
      <c r="F120" s="100">
        <v>4351.8635779242695</v>
      </c>
      <c r="G120" s="101">
        <v>1067.0153633549592</v>
      </c>
      <c r="H120" s="102"/>
      <c r="O120"/>
      <c r="P120"/>
      <c r="Q120"/>
      <c r="R120"/>
      <c r="S120"/>
    </row>
    <row r="121" spans="1:19" s="71" customFormat="1" ht="15" customHeight="1" x14ac:dyDescent="0.2">
      <c r="A121" s="61">
        <v>2017</v>
      </c>
      <c r="B121" s="62"/>
      <c r="C121" s="98">
        <v>13869.661429320218</v>
      </c>
      <c r="D121" s="63">
        <v>12860.38028927529</v>
      </c>
      <c r="E121" s="99">
        <v>7357</v>
      </c>
      <c r="F121" s="100">
        <v>5503.3802892752901</v>
      </c>
      <c r="G121" s="101">
        <v>1009.2811400449284</v>
      </c>
      <c r="H121" s="102"/>
      <c r="O121"/>
      <c r="P121"/>
      <c r="Q121"/>
      <c r="R121"/>
      <c r="S121"/>
    </row>
    <row r="122" spans="1:19" s="71" customFormat="1" ht="28.5" customHeight="1" x14ac:dyDescent="0.2">
      <c r="A122" s="61">
        <v>2002</v>
      </c>
      <c r="B122" s="62">
        <v>1</v>
      </c>
      <c r="C122" s="98">
        <v>1959.9925213967003</v>
      </c>
      <c r="D122" s="103">
        <v>1709.4242542396807</v>
      </c>
      <c r="E122" s="104">
        <v>1428.405814835651</v>
      </c>
      <c r="F122" s="100">
        <v>311.84375228295823</v>
      </c>
      <c r="G122" s="101">
        <v>221.06093049169255</v>
      </c>
      <c r="H122" s="77"/>
    </row>
    <row r="123" spans="1:19" s="71" customFormat="1" ht="16.5" customHeight="1" x14ac:dyDescent="0.2">
      <c r="A123" s="61"/>
      <c r="B123" s="62">
        <v>2</v>
      </c>
      <c r="C123" s="98">
        <v>2931.1424438472154</v>
      </c>
      <c r="D123" s="103">
        <v>2695.1179936334852</v>
      </c>
      <c r="E123" s="104">
        <v>2482.9054016702048</v>
      </c>
      <c r="F123" s="100">
        <v>322.35560854366975</v>
      </c>
      <c r="G123" s="101">
        <v>228.84711005252635</v>
      </c>
      <c r="H123" s="77"/>
    </row>
    <row r="124" spans="1:19" s="71" customFormat="1" ht="16.5" customHeight="1" x14ac:dyDescent="0.2">
      <c r="A124" s="61"/>
      <c r="B124" s="62">
        <v>3</v>
      </c>
      <c r="C124" s="98">
        <v>3269.2528751988261</v>
      </c>
      <c r="D124" s="103">
        <v>3073.4954251769918</v>
      </c>
      <c r="E124" s="104">
        <v>2646.751951019</v>
      </c>
      <c r="F124" s="100">
        <v>503.0995186829748</v>
      </c>
      <c r="G124" s="101">
        <v>205.73302206546495</v>
      </c>
      <c r="H124" s="77"/>
    </row>
    <row r="125" spans="1:19" s="71" customFormat="1" ht="16.5" customHeight="1" x14ac:dyDescent="0.2">
      <c r="A125" s="61"/>
      <c r="B125" s="62">
        <v>4</v>
      </c>
      <c r="C125" s="98">
        <v>3825.5028024571857</v>
      </c>
      <c r="D125" s="103">
        <v>3289.644782099841</v>
      </c>
      <c r="E125" s="104">
        <v>3201.3095026610763</v>
      </c>
      <c r="F125" s="100">
        <v>268.28053473061919</v>
      </c>
      <c r="G125" s="101">
        <v>465.79763924602725</v>
      </c>
      <c r="H125" s="77"/>
    </row>
    <row r="126" spans="1:19" s="71" customFormat="1" ht="24" customHeight="1" x14ac:dyDescent="0.2">
      <c r="A126" s="61">
        <v>2003</v>
      </c>
      <c r="B126" s="62">
        <v>1</v>
      </c>
      <c r="C126" s="98">
        <v>2525.3313702975738</v>
      </c>
      <c r="D126" s="103">
        <v>2243.4314963162005</v>
      </c>
      <c r="E126" s="104">
        <v>1949.7973318746886</v>
      </c>
      <c r="F126" s="100">
        <v>359.30443598493633</v>
      </c>
      <c r="G126" s="101">
        <v>253.63286973421407</v>
      </c>
      <c r="H126" s="77"/>
    </row>
    <row r="127" spans="1:19" s="71" customFormat="1" ht="16.5" customHeight="1" x14ac:dyDescent="0.2">
      <c r="A127" s="61"/>
      <c r="B127" s="62">
        <v>2</v>
      </c>
      <c r="C127" s="98">
        <v>2784.3490910003552</v>
      </c>
      <c r="D127" s="103">
        <v>2552.1137531228878</v>
      </c>
      <c r="E127" s="104">
        <v>2216.998952330207</v>
      </c>
      <c r="F127" s="100">
        <v>409.55730875747281</v>
      </c>
      <c r="G127" s="101">
        <v>220.73869340170819</v>
      </c>
      <c r="H127" s="77"/>
    </row>
    <row r="128" spans="1:19" s="71" customFormat="1" ht="16.5" customHeight="1" x14ac:dyDescent="0.2">
      <c r="A128" s="61"/>
      <c r="B128" s="62">
        <v>3</v>
      </c>
      <c r="C128" s="98">
        <v>3142.746634597429</v>
      </c>
      <c r="D128" s="103">
        <v>2741.1761197826386</v>
      </c>
      <c r="E128" s="104">
        <v>2337.0460571725412</v>
      </c>
      <c r="F128" s="100">
        <v>473.28631576634865</v>
      </c>
      <c r="G128" s="101">
        <v>353.68904888470388</v>
      </c>
      <c r="H128" s="77"/>
    </row>
    <row r="129" spans="1:8" s="71" customFormat="1" ht="16.5" customHeight="1" x14ac:dyDescent="0.2">
      <c r="A129" s="61"/>
      <c r="B129" s="62">
        <v>4</v>
      </c>
      <c r="C129" s="98">
        <v>3284.2367480842581</v>
      </c>
      <c r="D129" s="103">
        <v>2998.0082021842245</v>
      </c>
      <c r="E129" s="104">
        <v>2542.2878815804029</v>
      </c>
      <c r="F129" s="100">
        <v>528.00123689923555</v>
      </c>
      <c r="G129" s="101">
        <v>269.58921425708371</v>
      </c>
      <c r="H129" s="77"/>
    </row>
    <row r="130" spans="1:8" s="71" customFormat="1" ht="28.5" customHeight="1" x14ac:dyDescent="0.2">
      <c r="A130" s="61">
        <v>2004</v>
      </c>
      <c r="B130" s="62">
        <v>1</v>
      </c>
      <c r="C130" s="98">
        <v>2302.4469834168217</v>
      </c>
      <c r="D130" s="103">
        <v>1899.9439420553001</v>
      </c>
      <c r="E130" s="104">
        <v>1356.7545526520619</v>
      </c>
      <c r="F130" s="100">
        <v>535.39938791630982</v>
      </c>
      <c r="G130" s="101">
        <v>345.28476553647903</v>
      </c>
      <c r="H130" s="77"/>
    </row>
    <row r="131" spans="1:8" s="71" customFormat="1" ht="16.5" customHeight="1" x14ac:dyDescent="0.2">
      <c r="A131" s="61"/>
      <c r="B131" s="62">
        <v>2</v>
      </c>
      <c r="C131" s="98">
        <v>1973.7326556580704</v>
      </c>
      <c r="D131" s="103">
        <v>1579.7315952497163</v>
      </c>
      <c r="E131" s="104">
        <v>1154.7607918487904</v>
      </c>
      <c r="F131" s="100">
        <v>424.11305137192659</v>
      </c>
      <c r="G131" s="101">
        <v>333.90140203134541</v>
      </c>
      <c r="H131" s="77"/>
    </row>
    <row r="132" spans="1:8" s="71" customFormat="1" ht="16.5" customHeight="1" x14ac:dyDescent="0.2">
      <c r="A132" s="61"/>
      <c r="B132" s="62">
        <v>3</v>
      </c>
      <c r="C132" s="98">
        <v>2454.3670301638449</v>
      </c>
      <c r="D132" s="103">
        <v>1998.3045643398852</v>
      </c>
      <c r="E132" s="104">
        <v>1197.6621215769189</v>
      </c>
      <c r="F132" s="100">
        <v>744.13032641061784</v>
      </c>
      <c r="G132" s="101">
        <v>388.97486367747979</v>
      </c>
      <c r="H132" s="77"/>
    </row>
    <row r="133" spans="1:8" s="71" customFormat="1" ht="16.5" customHeight="1" x14ac:dyDescent="0.2">
      <c r="A133" s="61"/>
      <c r="B133" s="62">
        <v>4</v>
      </c>
      <c r="C133" s="98">
        <v>2967.8424657305418</v>
      </c>
      <c r="D133" s="103">
        <v>2626.6946251803743</v>
      </c>
      <c r="E133" s="104">
        <v>1878.7207310109577</v>
      </c>
      <c r="F133" s="100">
        <v>737.834472103949</v>
      </c>
      <c r="G133" s="101">
        <v>307.49351460313108</v>
      </c>
      <c r="H133" s="77"/>
    </row>
    <row r="134" spans="1:8" s="71" customFormat="1" ht="29.25" customHeight="1" x14ac:dyDescent="0.2">
      <c r="A134" s="61">
        <v>2005</v>
      </c>
      <c r="B134" s="62">
        <v>1</v>
      </c>
      <c r="C134" s="98">
        <v>1708.5949000174676</v>
      </c>
      <c r="D134" s="103">
        <v>1560.6255113538436</v>
      </c>
      <c r="E134" s="104">
        <v>824.7358885138799</v>
      </c>
      <c r="F134" s="100">
        <v>669.37417401095388</v>
      </c>
      <c r="G134" s="101">
        <v>139.10218842252331</v>
      </c>
      <c r="H134" s="77"/>
    </row>
    <row r="135" spans="1:8" s="71" customFormat="1" ht="16.5" customHeight="1" x14ac:dyDescent="0.2">
      <c r="A135" s="61"/>
      <c r="B135" s="62">
        <v>2</v>
      </c>
      <c r="C135" s="98">
        <v>2135.4800954112256</v>
      </c>
      <c r="D135" s="103">
        <v>2012.1618516938224</v>
      </c>
      <c r="E135" s="104">
        <v>1061.1034936755898</v>
      </c>
      <c r="F135" s="100">
        <v>864.83030636523142</v>
      </c>
      <c r="G135" s="101">
        <v>125.60513548804796</v>
      </c>
      <c r="H135" s="77"/>
    </row>
    <row r="136" spans="1:8" s="71" customFormat="1" ht="16.5" customHeight="1" x14ac:dyDescent="0.2">
      <c r="A136" s="61"/>
      <c r="B136" s="62">
        <v>3</v>
      </c>
      <c r="C136" s="98">
        <v>2193.7414852164052</v>
      </c>
      <c r="D136" s="103">
        <v>2074.0599662477393</v>
      </c>
      <c r="E136" s="104">
        <v>1098.5141937731266</v>
      </c>
      <c r="F136" s="100">
        <v>887.65487099104644</v>
      </c>
      <c r="G136" s="101">
        <v>123.54981002179674</v>
      </c>
      <c r="H136" s="77"/>
    </row>
    <row r="137" spans="1:8" s="71" customFormat="1" ht="16.5" customHeight="1" x14ac:dyDescent="0.2">
      <c r="A137" s="61"/>
      <c r="B137" s="62">
        <v>4</v>
      </c>
      <c r="C137" s="98">
        <v>2757.304277774032</v>
      </c>
      <c r="D137" s="103">
        <v>2649.0341446877842</v>
      </c>
      <c r="E137" s="104">
        <v>1632.4669133470611</v>
      </c>
      <c r="F137" s="100">
        <v>951.92175697799064</v>
      </c>
      <c r="G137" s="101">
        <v>122.27877424429697</v>
      </c>
      <c r="H137" s="77"/>
    </row>
    <row r="138" spans="1:8" ht="28.5" customHeight="1" x14ac:dyDescent="0.2">
      <c r="A138" s="62">
        <v>2006</v>
      </c>
      <c r="B138" s="61" t="s">
        <v>46</v>
      </c>
      <c r="C138" s="98">
        <v>1753.6935968282032</v>
      </c>
      <c r="D138" s="103">
        <v>1620.1814561192841</v>
      </c>
      <c r="E138" s="104">
        <v>884.61333644973672</v>
      </c>
      <c r="F138" s="100">
        <v>677.13197095208875</v>
      </c>
      <c r="G138" s="101">
        <v>129.57308342861799</v>
      </c>
    </row>
    <row r="139" spans="1:8" ht="16.5" customHeight="1" x14ac:dyDescent="0.2">
      <c r="A139" s="62"/>
      <c r="B139" s="61" t="s">
        <v>47</v>
      </c>
      <c r="C139" s="98">
        <v>1882.7248777391351</v>
      </c>
      <c r="D139" s="103">
        <v>1741.9829360291919</v>
      </c>
      <c r="E139" s="104">
        <v>1069.0380249675263</v>
      </c>
      <c r="F139" s="100">
        <v>629.69429770076908</v>
      </c>
      <c r="G139" s="101">
        <v>137.02852051202564</v>
      </c>
    </row>
    <row r="140" spans="1:8" x14ac:dyDescent="0.2">
      <c r="B140" s="40" t="s">
        <v>48</v>
      </c>
      <c r="C140" s="98">
        <v>2629.0821882214309</v>
      </c>
      <c r="D140" s="103">
        <v>2365.8861312068134</v>
      </c>
      <c r="E140" s="104">
        <v>1422.2581911117675</v>
      </c>
      <c r="F140" s="104">
        <v>879.96181483151531</v>
      </c>
      <c r="G140" s="100">
        <v>244.76223993539858</v>
      </c>
    </row>
    <row r="141" spans="1:8" x14ac:dyDescent="0.2">
      <c r="B141" s="40" t="s">
        <v>49</v>
      </c>
      <c r="C141" s="98">
        <v>3708.0422065335943</v>
      </c>
      <c r="D141" s="103">
        <v>3376.2070021765508</v>
      </c>
      <c r="E141" s="104">
        <v>2342.8187126115818</v>
      </c>
      <c r="F141" s="104">
        <v>994.53590152889285</v>
      </c>
      <c r="G141" s="100">
        <v>313.66174179577706</v>
      </c>
    </row>
    <row r="142" spans="1:8" ht="24" customHeight="1" x14ac:dyDescent="0.2">
      <c r="A142">
        <v>2007</v>
      </c>
      <c r="B142" s="61" t="s">
        <v>46</v>
      </c>
      <c r="C142" s="98">
        <v>2170.0264783790608</v>
      </c>
      <c r="D142" s="103">
        <v>2000.6890634153049</v>
      </c>
      <c r="E142" s="104">
        <v>1324.4502647936267</v>
      </c>
      <c r="F142" s="104">
        <v>642.28741106117536</v>
      </c>
      <c r="G142" s="100">
        <v>163.19351619357604</v>
      </c>
    </row>
    <row r="143" spans="1:8" x14ac:dyDescent="0.2">
      <c r="B143" s="61" t="s">
        <v>47</v>
      </c>
      <c r="C143" s="98">
        <v>2605.1532301638249</v>
      </c>
      <c r="D143" s="103">
        <v>2457.644707649953</v>
      </c>
      <c r="E143" s="104">
        <v>1695.4737206677344</v>
      </c>
      <c r="F143" s="104">
        <v>732.18908161642537</v>
      </c>
      <c r="G143" s="100">
        <v>150.21158938660344</v>
      </c>
    </row>
    <row r="144" spans="1:8" x14ac:dyDescent="0.2">
      <c r="B144" s="61" t="s">
        <v>48</v>
      </c>
      <c r="C144" s="98">
        <v>3277.1302312339126</v>
      </c>
      <c r="D144" s="103">
        <v>3168.311230590351</v>
      </c>
      <c r="E144" s="104">
        <v>2298.5716091005465</v>
      </c>
      <c r="F144" s="104">
        <v>850.39259192096472</v>
      </c>
      <c r="G144" s="100">
        <v>126.08418297154222</v>
      </c>
    </row>
    <row r="145" spans="1:7" x14ac:dyDescent="0.2">
      <c r="B145" s="40" t="s">
        <v>49</v>
      </c>
      <c r="C145" s="98">
        <v>3430.7708372773332</v>
      </c>
      <c r="D145" s="103">
        <v>3319.8372826197515</v>
      </c>
      <c r="E145" s="104">
        <v>2610.4678210106526</v>
      </c>
      <c r="F145" s="104">
        <v>723.65395404953415</v>
      </c>
      <c r="G145" s="100">
        <v>129.54789081931077</v>
      </c>
    </row>
    <row r="146" spans="1:7" ht="25.5" customHeight="1" x14ac:dyDescent="0.2">
      <c r="A146">
        <v>2008</v>
      </c>
      <c r="B146" s="61" t="s">
        <v>46</v>
      </c>
      <c r="C146" s="98">
        <v>2575.9807806637887</v>
      </c>
      <c r="D146" s="103">
        <v>2377.3366887844072</v>
      </c>
      <c r="E146" s="104">
        <v>1652.4385778517637</v>
      </c>
      <c r="F146" s="104">
        <v>703.19042185606247</v>
      </c>
      <c r="G146" s="100">
        <v>194.07620579488074</v>
      </c>
    </row>
    <row r="147" spans="1:7" x14ac:dyDescent="0.2">
      <c r="B147" s="61" t="s">
        <v>47</v>
      </c>
      <c r="C147" s="98">
        <v>2877.7346228262145</v>
      </c>
      <c r="D147" s="103">
        <v>2696.0807305596522</v>
      </c>
      <c r="E147" s="104">
        <v>1982.6464562370443</v>
      </c>
      <c r="F147" s="104">
        <v>704.81339323002521</v>
      </c>
      <c r="G147" s="100">
        <v>183.02330460107098</v>
      </c>
    </row>
    <row r="148" spans="1:7" x14ac:dyDescent="0.2">
      <c r="B148" s="61" t="s">
        <v>48</v>
      </c>
      <c r="C148" s="98">
        <v>2918.4984508896323</v>
      </c>
      <c r="D148" s="103">
        <v>2726.4107362881864</v>
      </c>
      <c r="E148" s="104">
        <v>1895.8969288646399</v>
      </c>
      <c r="F148" s="104">
        <v>805.74001456951135</v>
      </c>
      <c r="G148" s="100">
        <v>192.21279857324635</v>
      </c>
    </row>
    <row r="149" spans="1:7" x14ac:dyDescent="0.2">
      <c r="B149" s="40" t="s">
        <v>49</v>
      </c>
      <c r="C149" s="98">
        <v>3242.9873230405465</v>
      </c>
      <c r="D149" s="103">
        <v>3067.5963303114413</v>
      </c>
      <c r="E149" s="104">
        <v>2392.6079323679219</v>
      </c>
      <c r="F149" s="104">
        <v>685.31410887666118</v>
      </c>
      <c r="G149" s="100">
        <v>181.6477320355495</v>
      </c>
    </row>
    <row r="150" spans="1:7" ht="24.75" customHeight="1" x14ac:dyDescent="0.2">
      <c r="A150">
        <v>2009</v>
      </c>
      <c r="B150" s="61" t="s">
        <v>46</v>
      </c>
      <c r="C150" s="98">
        <v>2251.5028975638475</v>
      </c>
      <c r="D150" s="103">
        <v>2074.2148159069334</v>
      </c>
      <c r="E150" s="104">
        <v>1519.9872033783713</v>
      </c>
      <c r="F150" s="104">
        <v>553.97224837444776</v>
      </c>
      <c r="G150" s="100">
        <v>176.54661922833733</v>
      </c>
    </row>
    <row r="151" spans="1:7" x14ac:dyDescent="0.2">
      <c r="B151" s="61" t="s">
        <v>47</v>
      </c>
      <c r="C151" s="98">
        <v>2325.1550875257517</v>
      </c>
      <c r="D151" s="103">
        <v>2147.688356168685</v>
      </c>
      <c r="E151" s="104">
        <v>1611.8818545630115</v>
      </c>
      <c r="F151" s="104">
        <v>538.35745403181306</v>
      </c>
      <c r="G151" s="100">
        <v>177.21585734260637</v>
      </c>
    </row>
    <row r="152" spans="1:7" x14ac:dyDescent="0.2">
      <c r="B152" s="61" t="s">
        <v>48</v>
      </c>
      <c r="C152" s="98">
        <v>2364.1212722834484</v>
      </c>
      <c r="D152" s="103">
        <v>2182.6657521013312</v>
      </c>
      <c r="E152" s="104">
        <v>1553.5163328646593</v>
      </c>
      <c r="F152" s="104">
        <v>625.48154750590538</v>
      </c>
      <c r="G152" s="100">
        <v>181.10749996650165</v>
      </c>
    </row>
    <row r="153" spans="1:7" x14ac:dyDescent="0.2">
      <c r="B153" s="61" t="s">
        <v>49</v>
      </c>
      <c r="C153" s="98">
        <v>2630.7967983035905</v>
      </c>
      <c r="D153" s="103">
        <v>2447.1546132891472</v>
      </c>
      <c r="E153" s="104">
        <v>1727.3710783491135</v>
      </c>
      <c r="F153" s="104">
        <v>714.60613689246929</v>
      </c>
      <c r="G153" s="100">
        <v>184.92941892915681</v>
      </c>
    </row>
    <row r="154" spans="1:7" ht="24.75" customHeight="1" x14ac:dyDescent="0.2">
      <c r="A154">
        <v>2010</v>
      </c>
      <c r="B154" s="61" t="s">
        <v>46</v>
      </c>
      <c r="C154" s="98">
        <v>2125.0584108275034</v>
      </c>
      <c r="D154" s="103">
        <v>1609.337191839433</v>
      </c>
      <c r="E154" s="104">
        <v>1155.4662977631015</v>
      </c>
      <c r="F154" s="104">
        <v>451.92044208035298</v>
      </c>
      <c r="G154" s="100">
        <v>481.9282566238021</v>
      </c>
    </row>
    <row r="155" spans="1:7" x14ac:dyDescent="0.2">
      <c r="B155" s="61" t="s">
        <v>47</v>
      </c>
      <c r="C155" s="98">
        <v>2608.7400414778535</v>
      </c>
      <c r="D155" s="103">
        <v>2159.9269926301367</v>
      </c>
      <c r="E155" s="104">
        <v>1528.6372801951761</v>
      </c>
      <c r="F155" s="104">
        <v>627.01941283194401</v>
      </c>
      <c r="G155" s="100">
        <v>424.80175403796676</v>
      </c>
    </row>
    <row r="156" spans="1:7" x14ac:dyDescent="0.2">
      <c r="B156" s="61" t="s">
        <v>48</v>
      </c>
      <c r="C156" s="98">
        <v>2562.128017704244</v>
      </c>
      <c r="D156" s="103">
        <v>2213.2232794229894</v>
      </c>
      <c r="E156" s="104">
        <v>1599.304210423177</v>
      </c>
      <c r="F156" s="104">
        <v>612.00270559887156</v>
      </c>
      <c r="G156" s="100">
        <v>334.03478628432771</v>
      </c>
    </row>
    <row r="157" spans="1:7" x14ac:dyDescent="0.2">
      <c r="B157" s="61" t="s">
        <v>49</v>
      </c>
      <c r="C157" s="98">
        <v>2898.8697274760984</v>
      </c>
      <c r="D157" s="103">
        <v>2583.6813480564497</v>
      </c>
      <c r="E157" s="104">
        <v>2028.2648746141997</v>
      </c>
      <c r="F157" s="104">
        <v>565.21642013623728</v>
      </c>
      <c r="G157" s="100">
        <v>305.908657611438</v>
      </c>
    </row>
    <row r="158" spans="1:7" ht="25.5" customHeight="1" x14ac:dyDescent="0.2">
      <c r="A158">
        <v>2011</v>
      </c>
      <c r="B158" s="61" t="s">
        <v>46</v>
      </c>
      <c r="C158" s="98">
        <v>1980.8909196567422</v>
      </c>
      <c r="D158" s="103">
        <v>1791.625103692719</v>
      </c>
      <c r="E158" s="104">
        <v>1116.7388157491018</v>
      </c>
      <c r="F158" s="104">
        <v>668.77274053442341</v>
      </c>
      <c r="G158" s="100">
        <v>184.25248007182685</v>
      </c>
    </row>
    <row r="159" spans="1:7" x14ac:dyDescent="0.2">
      <c r="B159" s="61" t="s">
        <v>47</v>
      </c>
      <c r="C159" s="98">
        <v>2247.7603024480031</v>
      </c>
      <c r="D159" s="103">
        <v>2038.5454372728882</v>
      </c>
      <c r="E159" s="104">
        <v>1432.796971149791</v>
      </c>
      <c r="F159" s="104">
        <v>606.01689346500723</v>
      </c>
      <c r="G159" s="100">
        <v>203.80829443633425</v>
      </c>
    </row>
    <row r="160" spans="1:7" x14ac:dyDescent="0.2">
      <c r="B160" s="61" t="s">
        <v>48</v>
      </c>
      <c r="C160" s="98">
        <v>2341.4431783246096</v>
      </c>
      <c r="D160" s="103">
        <v>2166.5056938192902</v>
      </c>
      <c r="E160" s="104">
        <v>1581.4613627641893</v>
      </c>
      <c r="F160" s="104">
        <v>587.94617630454843</v>
      </c>
      <c r="G160" s="100">
        <v>171.49193657726579</v>
      </c>
    </row>
    <row r="161" spans="1:7" x14ac:dyDescent="0.2">
      <c r="B161" s="61" t="s">
        <v>49</v>
      </c>
      <c r="C161" s="98">
        <v>3155.7945244059756</v>
      </c>
      <c r="D161" s="103">
        <v>2984.033540223556</v>
      </c>
      <c r="E161" s="104">
        <v>2201.8718159581349</v>
      </c>
      <c r="F161" s="104">
        <v>787.21221603898641</v>
      </c>
      <c r="G161" s="100">
        <v>170.37240901539957</v>
      </c>
    </row>
    <row r="162" spans="1:7" ht="24.75" customHeight="1" x14ac:dyDescent="0.2">
      <c r="A162">
        <v>2012</v>
      </c>
      <c r="B162" s="61" t="s">
        <v>46</v>
      </c>
      <c r="C162" s="98">
        <v>2142.6881177263799</v>
      </c>
      <c r="D162" s="103">
        <v>1970.1866055592363</v>
      </c>
      <c r="E162" s="104">
        <v>1198.2604879863543</v>
      </c>
      <c r="F162" s="104">
        <v>770.78408148395192</v>
      </c>
      <c r="G162" s="100">
        <v>170.10684424338564</v>
      </c>
    </row>
    <row r="163" spans="1:7" x14ac:dyDescent="0.2">
      <c r="B163" s="61" t="s">
        <v>47</v>
      </c>
      <c r="C163" s="98">
        <v>2656.3438399825968</v>
      </c>
      <c r="D163" s="103">
        <v>2409.4000444518792</v>
      </c>
      <c r="E163" s="104">
        <v>1716.9595485393513</v>
      </c>
      <c r="F163" s="104">
        <v>695.45144965908378</v>
      </c>
      <c r="G163" s="100">
        <v>243.1153578570742</v>
      </c>
    </row>
    <row r="164" spans="1:7" x14ac:dyDescent="0.2">
      <c r="B164" s="61" t="s">
        <v>48</v>
      </c>
      <c r="C164" s="98">
        <v>2939.978858247382</v>
      </c>
      <c r="D164" s="103">
        <v>2726.3648971270909</v>
      </c>
      <c r="E164" s="104">
        <v>1836.2384464302304</v>
      </c>
      <c r="F164" s="104">
        <v>891.66597058421189</v>
      </c>
      <c r="G164" s="100">
        <v>210.92776406140013</v>
      </c>
    </row>
    <row r="165" spans="1:7" x14ac:dyDescent="0.2">
      <c r="B165" s="61" t="s">
        <v>49</v>
      </c>
      <c r="C165" s="98">
        <v>3829.9043614737207</v>
      </c>
      <c r="D165" s="103">
        <v>3544.5330884896216</v>
      </c>
      <c r="E165" s="104">
        <v>2280.5249835283671</v>
      </c>
      <c r="F165" s="104">
        <v>1264.1391795210388</v>
      </c>
      <c r="G165" s="100">
        <v>281.68758462894101</v>
      </c>
    </row>
    <row r="166" spans="1:7" ht="25.5" customHeight="1" x14ac:dyDescent="0.2">
      <c r="A166" s="11">
        <v>2013</v>
      </c>
      <c r="B166" s="61" t="s">
        <v>46</v>
      </c>
      <c r="C166" s="98">
        <v>2414.3032498835255</v>
      </c>
      <c r="D166" s="103">
        <v>2301.7899911393092</v>
      </c>
      <c r="E166" s="104">
        <v>1440.3265751865347</v>
      </c>
      <c r="F166" s="104">
        <v>862.3587998649424</v>
      </c>
      <c r="G166" s="100">
        <v>110.57988894461562</v>
      </c>
    </row>
    <row r="167" spans="1:7" x14ac:dyDescent="0.2">
      <c r="A167" s="11"/>
      <c r="B167" s="61" t="s">
        <v>47</v>
      </c>
      <c r="C167" s="98">
        <v>3012.6475397011618</v>
      </c>
      <c r="D167" s="103">
        <v>2895.7012351875151</v>
      </c>
      <c r="E167" s="104">
        <v>1758.9288494150755</v>
      </c>
      <c r="F167" s="104">
        <v>1138.9564820832459</v>
      </c>
      <c r="G167" s="100">
        <v>114.66908988854667</v>
      </c>
    </row>
    <row r="168" spans="1:7" x14ac:dyDescent="0.2">
      <c r="A168" s="11"/>
      <c r="B168" s="61" t="s">
        <v>48</v>
      </c>
      <c r="C168" s="98">
        <v>3521.0311482048637</v>
      </c>
      <c r="D168" s="103">
        <v>3325.8708365615162</v>
      </c>
      <c r="E168" s="104">
        <v>2112.1396773936817</v>
      </c>
      <c r="F168" s="104">
        <v>1214.4065886636185</v>
      </c>
      <c r="G168" s="100">
        <v>192.16140850679449</v>
      </c>
    </row>
    <row r="169" spans="1:7" x14ac:dyDescent="0.2">
      <c r="A169" s="105"/>
      <c r="B169" s="61" t="s">
        <v>49</v>
      </c>
      <c r="C169" s="98">
        <v>4258.5278807663517</v>
      </c>
      <c r="D169" s="103">
        <v>4024.0266628854661</v>
      </c>
      <c r="E169" s="104">
        <v>2427.6882557030995</v>
      </c>
      <c r="F169" s="104">
        <v>1599.7049483977323</v>
      </c>
      <c r="G169" s="100">
        <v>230.8830445073483</v>
      </c>
    </row>
    <row r="170" spans="1:7" ht="21" customHeight="1" x14ac:dyDescent="0.2">
      <c r="A170" s="11">
        <v>2014</v>
      </c>
      <c r="B170" s="61" t="s">
        <v>46</v>
      </c>
      <c r="C170" s="98">
        <v>2267.1409011475948</v>
      </c>
      <c r="D170" s="103">
        <v>2140.9540490045774</v>
      </c>
      <c r="E170" s="104">
        <v>1299.0642270503711</v>
      </c>
      <c r="F170" s="104">
        <v>843.45455474170865</v>
      </c>
      <c r="G170" s="100">
        <v>124.28296588048545</v>
      </c>
    </row>
    <row r="171" spans="1:7" ht="13.5" customHeight="1" x14ac:dyDescent="0.2">
      <c r="A171" s="11"/>
      <c r="B171" s="61" t="s">
        <v>47</v>
      </c>
      <c r="C171" s="98">
        <v>2502.0151838458069</v>
      </c>
      <c r="D171" s="103">
        <v>2350.8962810850257</v>
      </c>
      <c r="E171" s="104">
        <v>1546.645943823069</v>
      </c>
      <c r="F171" s="104">
        <v>802.30604438557361</v>
      </c>
      <c r="G171" s="100">
        <v>149.21495981962343</v>
      </c>
    </row>
    <row r="172" spans="1:7" ht="13.5" customHeight="1" x14ac:dyDescent="0.2">
      <c r="A172" s="11"/>
      <c r="B172" s="61" t="s">
        <v>48</v>
      </c>
      <c r="C172" s="98">
        <v>2996.501014935769</v>
      </c>
      <c r="D172" s="103">
        <v>2882.7372152161315</v>
      </c>
      <c r="E172" s="104">
        <v>1875.1109306171265</v>
      </c>
      <c r="F172" s="104">
        <v>1005.8951647219922</v>
      </c>
      <c r="G172" s="100">
        <v>110.36586716722596</v>
      </c>
    </row>
    <row r="173" spans="1:7" ht="13.5" customHeight="1" x14ac:dyDescent="0.2">
      <c r="A173" s="11"/>
      <c r="B173" s="61" t="s">
        <v>49</v>
      </c>
      <c r="C173" s="98">
        <v>3556.1640800460927</v>
      </c>
      <c r="D173" s="103">
        <v>3439.7607883202368</v>
      </c>
      <c r="E173" s="104">
        <v>2311.0914836590887</v>
      </c>
      <c r="F173" s="104">
        <v>1124.3592599451906</v>
      </c>
      <c r="G173" s="100">
        <v>112.06131428038478</v>
      </c>
    </row>
    <row r="174" spans="1:7" ht="21" customHeight="1" x14ac:dyDescent="0.2">
      <c r="A174" s="11">
        <v>2015</v>
      </c>
      <c r="B174" s="61" t="s">
        <v>46</v>
      </c>
      <c r="C174" s="98">
        <v>2403.1982880798009</v>
      </c>
      <c r="D174" s="103">
        <v>2224.5148407946476</v>
      </c>
      <c r="E174" s="104">
        <v>1513.0847174009796</v>
      </c>
      <c r="F174" s="104">
        <v>708.08797289689585</v>
      </c>
      <c r="G174" s="100">
        <v>177.79155057705802</v>
      </c>
    </row>
    <row r="175" spans="1:7" ht="21" customHeight="1" x14ac:dyDescent="0.2">
      <c r="A175" s="11"/>
      <c r="B175" s="61" t="s">
        <v>47</v>
      </c>
      <c r="C175" s="98">
        <v>2930.1645554890465</v>
      </c>
      <c r="D175" s="103">
        <v>2663.6435261466627</v>
      </c>
      <c r="E175" s="104">
        <v>1722.528526924789</v>
      </c>
      <c r="F175" s="104">
        <v>939.79140696505453</v>
      </c>
      <c r="G175" s="100">
        <v>266.42709150571073</v>
      </c>
    </row>
    <row r="176" spans="1:7" ht="21" customHeight="1" x14ac:dyDescent="0.2">
      <c r="A176" s="11"/>
      <c r="B176" s="61" t="s">
        <v>48</v>
      </c>
      <c r="C176" s="98">
        <v>2893.2924305901124</v>
      </c>
      <c r="D176" s="103">
        <v>2696.2971175173093</v>
      </c>
      <c r="E176" s="104">
        <v>1760.6981931464179</v>
      </c>
      <c r="F176" s="104">
        <v>933.74732937330111</v>
      </c>
      <c r="G176" s="100">
        <v>195.55137082532775</v>
      </c>
    </row>
    <row r="177" spans="1:7" ht="21" customHeight="1" x14ac:dyDescent="0.2">
      <c r="A177" s="11"/>
      <c r="B177" s="61" t="s">
        <v>49</v>
      </c>
      <c r="C177" s="98">
        <v>3532.6808796642517</v>
      </c>
      <c r="D177" s="103">
        <v>3205.8099490976633</v>
      </c>
      <c r="E177" s="104">
        <v>2020.0561815754345</v>
      </c>
      <c r="F177" s="104">
        <v>1185.7537675222295</v>
      </c>
      <c r="G177" s="100">
        <v>326.8709305665883</v>
      </c>
    </row>
    <row r="178" spans="1:7" ht="21" customHeight="1" x14ac:dyDescent="0.2">
      <c r="A178" s="11">
        <v>2016</v>
      </c>
      <c r="B178" s="62" t="s">
        <v>46</v>
      </c>
      <c r="C178" s="98">
        <v>2774.4216478131548</v>
      </c>
      <c r="D178" s="103">
        <v>2663.3286590733933</v>
      </c>
      <c r="E178" s="104">
        <v>1605</v>
      </c>
      <c r="F178" s="104">
        <v>1058.3286590733933</v>
      </c>
      <c r="G178" s="100">
        <v>111.09298873976118</v>
      </c>
    </row>
    <row r="179" spans="1:7" ht="21" customHeight="1" x14ac:dyDescent="0.2">
      <c r="A179" s="11"/>
      <c r="B179" s="62" t="s">
        <v>47</v>
      </c>
      <c r="C179" s="98">
        <v>3227.4436226135326</v>
      </c>
      <c r="D179" s="103">
        <v>2878.180732584487</v>
      </c>
      <c r="E179" s="104">
        <v>1768</v>
      </c>
      <c r="F179" s="104">
        <v>1110.180732584487</v>
      </c>
      <c r="G179" s="100">
        <v>349.26289002904571</v>
      </c>
    </row>
    <row r="180" spans="1:7" ht="21" customHeight="1" x14ac:dyDescent="0.2">
      <c r="A180" s="11"/>
      <c r="B180" s="62" t="s">
        <v>48</v>
      </c>
      <c r="C180" s="98">
        <v>3507.0467818328257</v>
      </c>
      <c r="D180" s="103">
        <v>3226.0919614930181</v>
      </c>
      <c r="E180" s="104">
        <v>2086</v>
      </c>
      <c r="F180" s="104">
        <v>1140.0919614930178</v>
      </c>
      <c r="G180" s="100">
        <v>280.95482033980761</v>
      </c>
    </row>
    <row r="181" spans="1:7" ht="21" customHeight="1" x14ac:dyDescent="0.2">
      <c r="A181" s="11"/>
      <c r="B181" s="62" t="s">
        <v>49</v>
      </c>
      <c r="C181" s="98">
        <v>3350.9668890197163</v>
      </c>
      <c r="D181" s="103">
        <v>3025.2622247733716</v>
      </c>
      <c r="E181" s="104">
        <v>1982</v>
      </c>
      <c r="F181" s="104">
        <v>1043.2622247733714</v>
      </c>
      <c r="G181" s="100">
        <v>325.70466424634469</v>
      </c>
    </row>
    <row r="182" spans="1:7" ht="21" customHeight="1" x14ac:dyDescent="0.2">
      <c r="A182" s="11">
        <v>2017</v>
      </c>
      <c r="B182" s="62" t="s">
        <v>46</v>
      </c>
      <c r="C182" s="98">
        <v>2608.8392498119865</v>
      </c>
      <c r="D182" s="103">
        <v>2408.0208684715881</v>
      </c>
      <c r="E182" s="104">
        <v>1427.2014754655756</v>
      </c>
      <c r="F182" s="104">
        <v>976.83621388882727</v>
      </c>
      <c r="G182" s="100">
        <v>201.54193271492753</v>
      </c>
    </row>
    <row r="183" spans="1:7" ht="21" customHeight="1" x14ac:dyDescent="0.2">
      <c r="A183" s="11"/>
      <c r="B183" s="62" t="s">
        <v>47</v>
      </c>
      <c r="C183" s="98">
        <v>3452.5292366436856</v>
      </c>
      <c r="D183" s="103">
        <v>3229.9975891896834</v>
      </c>
      <c r="E183" s="104">
        <v>1867.2807312836549</v>
      </c>
      <c r="F183" s="104">
        <v>1356.1268638687361</v>
      </c>
      <c r="G183" s="100">
        <v>224.08213244536861</v>
      </c>
    </row>
    <row r="184" spans="1:7" ht="21" customHeight="1" x14ac:dyDescent="0.2">
      <c r="A184" s="11"/>
      <c r="B184" s="62" t="s">
        <v>48</v>
      </c>
      <c r="C184" s="98">
        <v>3704.8383060699384</v>
      </c>
      <c r="D184" s="103">
        <v>3439.7887965522868</v>
      </c>
      <c r="E184" s="104">
        <v>1948.7768897684841</v>
      </c>
      <c r="F184" s="104">
        <v>1482.9403053975816</v>
      </c>
      <c r="G184" s="100">
        <v>266.35319264918337</v>
      </c>
    </row>
    <row r="185" spans="1:7" ht="21" customHeight="1" x14ac:dyDescent="0.2">
      <c r="A185" s="11"/>
      <c r="B185" s="62" t="s">
        <v>49</v>
      </c>
      <c r="C185" s="98">
        <v>4212.6427240880021</v>
      </c>
      <c r="D185" s="103">
        <v>3901.3354051819279</v>
      </c>
      <c r="E185" s="104">
        <v>2251.3313781434131</v>
      </c>
      <c r="F185" s="104">
        <v>1641.93698873007</v>
      </c>
      <c r="G185" s="100">
        <v>312.65351201985965</v>
      </c>
    </row>
    <row r="186" spans="1:7" x14ac:dyDescent="0.2">
      <c r="A186" s="80" t="s">
        <v>50</v>
      </c>
      <c r="B186" s="62"/>
      <c r="C186" s="26"/>
      <c r="D186" s="26"/>
      <c r="E186" s="26"/>
      <c r="F186" s="26"/>
      <c r="G186" s="26"/>
    </row>
    <row r="187" spans="1:7" x14ac:dyDescent="0.2">
      <c r="A187" s="26"/>
      <c r="B187" s="26"/>
      <c r="C187" s="26"/>
      <c r="D187" s="26"/>
      <c r="E187" s="26"/>
      <c r="F187" s="26"/>
      <c r="G187" s="26"/>
    </row>
    <row r="188" spans="1:7" x14ac:dyDescent="0.2">
      <c r="A188" s="26"/>
      <c r="B188" s="26"/>
      <c r="C188" s="26"/>
      <c r="D188" s="26"/>
      <c r="E188" s="26"/>
      <c r="F188" s="26"/>
      <c r="G188" s="26"/>
    </row>
    <row r="193" spans="1:7" ht="18" x14ac:dyDescent="0.25">
      <c r="A193" s="31" t="s">
        <v>52</v>
      </c>
      <c r="B193" s="31"/>
      <c r="C193" s="83"/>
      <c r="D193" s="83"/>
      <c r="E193" s="83"/>
      <c r="F193" s="83"/>
      <c r="G193" s="83"/>
    </row>
    <row r="194" spans="1:7" ht="16.5" thickBot="1" x14ac:dyDescent="0.3">
      <c r="A194" s="32"/>
      <c r="B194" s="26"/>
      <c r="C194" s="83"/>
      <c r="D194" s="83"/>
      <c r="E194" s="83"/>
      <c r="F194" s="83"/>
      <c r="G194" s="83"/>
    </row>
    <row r="195" spans="1:7" ht="16.5" thickBot="1" x14ac:dyDescent="0.3">
      <c r="A195" s="33"/>
      <c r="B195" s="33"/>
      <c r="C195" s="34"/>
      <c r="D195" s="35"/>
      <c r="E195" s="35"/>
      <c r="F195" s="35" t="s">
        <v>32</v>
      </c>
      <c r="G195" s="35"/>
    </row>
    <row r="196" spans="1:7" x14ac:dyDescent="0.2">
      <c r="A196" s="40"/>
      <c r="B196" s="40"/>
      <c r="C196" s="41"/>
      <c r="D196" s="42"/>
      <c r="E196" s="85"/>
      <c r="F196" s="44"/>
      <c r="G196" s="44"/>
    </row>
    <row r="197" spans="1:7" ht="15.75" x14ac:dyDescent="0.25">
      <c r="A197" s="47" t="s">
        <v>22</v>
      </c>
      <c r="B197" s="47"/>
      <c r="C197" s="48" t="s">
        <v>33</v>
      </c>
      <c r="D197" s="49" t="s">
        <v>34</v>
      </c>
      <c r="E197" s="86" t="s">
        <v>35</v>
      </c>
      <c r="F197" s="50" t="s">
        <v>36</v>
      </c>
      <c r="G197" s="50" t="s">
        <v>37</v>
      </c>
    </row>
    <row r="198" spans="1:7" x14ac:dyDescent="0.2">
      <c r="A198" s="40"/>
      <c r="B198" s="40"/>
      <c r="C198" s="48"/>
      <c r="D198" s="51" t="s">
        <v>38</v>
      </c>
      <c r="E198" s="86"/>
      <c r="F198" s="50"/>
      <c r="G198" s="50"/>
    </row>
    <row r="199" spans="1:7" ht="15" thickBot="1" x14ac:dyDescent="0.25">
      <c r="A199" s="87"/>
      <c r="B199" s="87"/>
      <c r="C199" s="88"/>
      <c r="D199" s="89" t="s">
        <v>33</v>
      </c>
      <c r="E199" s="90"/>
      <c r="F199" s="91" t="s">
        <v>33</v>
      </c>
      <c r="G199" s="91" t="s">
        <v>33</v>
      </c>
    </row>
    <row r="200" spans="1:7" x14ac:dyDescent="0.2">
      <c r="A200" s="33"/>
      <c r="B200" s="33"/>
      <c r="C200" s="92"/>
      <c r="D200" s="106"/>
      <c r="E200" s="107"/>
      <c r="F200" s="95"/>
      <c r="G200" s="96"/>
    </row>
    <row r="201" spans="1:7" x14ac:dyDescent="0.2">
      <c r="A201" s="40">
        <v>2003</v>
      </c>
      <c r="B201" s="40"/>
      <c r="C201" s="108">
        <v>-1.9341745131324584</v>
      </c>
      <c r="D201" s="108">
        <v>-1.9367853177808425</v>
      </c>
      <c r="E201" s="109">
        <v>-7.30828170346427</v>
      </c>
      <c r="F201" s="109">
        <v>26.331324866425376</v>
      </c>
      <c r="G201" s="110">
        <v>-1.9153854395575265</v>
      </c>
    </row>
    <row r="202" spans="1:7" x14ac:dyDescent="0.2">
      <c r="A202" s="40">
        <v>2004</v>
      </c>
      <c r="B202" s="40"/>
      <c r="C202" s="108">
        <v>-17.360361470095697</v>
      </c>
      <c r="D202" s="108">
        <v>-23.144569490560173</v>
      </c>
      <c r="E202" s="109">
        <v>-38.228855219136584</v>
      </c>
      <c r="F202" s="109">
        <v>37.522792726595291</v>
      </c>
      <c r="G202" s="110">
        <v>25.846359956723418</v>
      </c>
    </row>
    <row r="203" spans="1:7" x14ac:dyDescent="0.2">
      <c r="A203" s="40">
        <v>2005</v>
      </c>
      <c r="B203" s="40"/>
      <c r="C203" s="108">
        <v>-9.1246535571259617</v>
      </c>
      <c r="D203" s="108">
        <v>2.4235101442000362</v>
      </c>
      <c r="E203" s="109">
        <v>-17.378228334313583</v>
      </c>
      <c r="F203" s="109">
        <v>38.39300546800655</v>
      </c>
      <c r="G203" s="110">
        <v>-62.67339279460343</v>
      </c>
    </row>
    <row r="204" spans="1:7" x14ac:dyDescent="0.2">
      <c r="A204" s="40">
        <v>2006</v>
      </c>
      <c r="B204" s="40"/>
      <c r="C204" s="108">
        <v>13.53560075847442</v>
      </c>
      <c r="D204" s="108">
        <v>9.8261013200557699</v>
      </c>
      <c r="E204" s="109">
        <v>23.867243233356049</v>
      </c>
      <c r="F204" s="109">
        <v>-6.126465831528205</v>
      </c>
      <c r="G204" s="110">
        <v>61.880944073194641</v>
      </c>
    </row>
    <row r="205" spans="1:7" x14ac:dyDescent="0.2">
      <c r="A205" s="40">
        <v>2007</v>
      </c>
      <c r="B205" s="40"/>
      <c r="C205" s="108">
        <v>15.03630528897606</v>
      </c>
      <c r="D205" s="108">
        <v>20.25197283803568</v>
      </c>
      <c r="E205" s="109">
        <v>38.649067554140949</v>
      </c>
      <c r="F205" s="109">
        <v>-7.1960779486378019</v>
      </c>
      <c r="G205" s="110">
        <v>-31.672693078143375</v>
      </c>
    </row>
    <row r="206" spans="1:7" x14ac:dyDescent="0.2">
      <c r="A206" s="40">
        <v>2008</v>
      </c>
      <c r="B206" s="40"/>
      <c r="C206" s="108">
        <v>1.236269712604976</v>
      </c>
      <c r="D206" s="108">
        <v>-0.71492219152666792</v>
      </c>
      <c r="E206" s="109">
        <v>-6.7770778720399605E-2</v>
      </c>
      <c r="F206" s="109">
        <v>-2.1912246100182498</v>
      </c>
      <c r="G206" s="110">
        <v>32.973967837453834</v>
      </c>
    </row>
    <row r="207" spans="1:7" x14ac:dyDescent="0.2">
      <c r="A207" s="40">
        <v>2009</v>
      </c>
      <c r="B207" s="40"/>
      <c r="C207" s="108">
        <v>-17.211939213467552</v>
      </c>
      <c r="D207" s="108">
        <v>-18.237901818004122</v>
      </c>
      <c r="E207" s="109">
        <v>-19.067536888277292</v>
      </c>
      <c r="F207" s="109">
        <v>-16.139213493783956</v>
      </c>
      <c r="G207" s="110">
        <v>-3.7150431781369453</v>
      </c>
    </row>
    <row r="208" spans="1:7" x14ac:dyDescent="0.2">
      <c r="A208" s="40">
        <v>2010</v>
      </c>
      <c r="B208" s="40"/>
      <c r="C208" s="108">
        <v>6.555493730721218</v>
      </c>
      <c r="D208" s="108">
        <v>-3.1920982414104127</v>
      </c>
      <c r="E208" s="109">
        <v>-1.5762926074880168</v>
      </c>
      <c r="F208" s="109">
        <v>-7.1385702177884536</v>
      </c>
      <c r="G208" s="110">
        <v>115.17329654082489</v>
      </c>
    </row>
    <row r="209" spans="1:7" x14ac:dyDescent="0.2">
      <c r="A209" s="40">
        <v>2011</v>
      </c>
      <c r="B209" s="40"/>
      <c r="C209" s="108">
        <v>-4.0031296388619459</v>
      </c>
      <c r="D209" s="108">
        <v>5.0382952723355245</v>
      </c>
      <c r="E209" s="109">
        <v>0.3358270264843366</v>
      </c>
      <c r="F209" s="109">
        <v>17.625857905199993</v>
      </c>
      <c r="G209" s="110">
        <v>-52.126280190156216</v>
      </c>
    </row>
    <row r="210" spans="1:7" x14ac:dyDescent="0.2">
      <c r="A210" s="40">
        <v>2012</v>
      </c>
      <c r="B210" s="40"/>
      <c r="C210" s="108">
        <v>19.184339117840498</v>
      </c>
      <c r="D210" s="108">
        <v>18.748078839262416</v>
      </c>
      <c r="E210" s="109">
        <v>11.039459440236609</v>
      </c>
      <c r="F210" s="109">
        <v>36.8724735266821</v>
      </c>
      <c r="G210" s="110">
        <v>24.41904449092862</v>
      </c>
    </row>
    <row r="211" spans="1:7" x14ac:dyDescent="0.2">
      <c r="A211" s="40">
        <v>2013</v>
      </c>
      <c r="B211" s="40"/>
      <c r="C211" s="108">
        <v>14.097013431761374</v>
      </c>
      <c r="D211" s="108">
        <v>17.728553784628744</v>
      </c>
      <c r="E211" s="109">
        <v>10.055482846116659</v>
      </c>
      <c r="F211" s="109">
        <v>32.919201183789504</v>
      </c>
      <c r="G211" s="110">
        <v>-28.401989426254083</v>
      </c>
    </row>
    <row r="212" spans="1:7" x14ac:dyDescent="0.2">
      <c r="A212" s="40">
        <v>2014</v>
      </c>
      <c r="B212" s="62"/>
      <c r="C212" s="108">
        <v>-14.253942671128272</v>
      </c>
      <c r="D212" s="108">
        <v>-13.793041927544936</v>
      </c>
      <c r="E212" s="109">
        <v>-9.1376554543153183</v>
      </c>
      <c r="F212" s="109">
        <v>-21.510250553628008</v>
      </c>
      <c r="G212" s="110">
        <v>-23.340082395766736</v>
      </c>
    </row>
    <row r="213" spans="1:7" x14ac:dyDescent="0.2">
      <c r="A213" s="40">
        <v>2015</v>
      </c>
      <c r="B213" s="62"/>
      <c r="C213" s="108">
        <v>3.8643681399487928</v>
      </c>
      <c r="D213" s="108">
        <v>-0.22566944070094852</v>
      </c>
      <c r="E213" s="109">
        <v>-0.22106313060351601</v>
      </c>
      <c r="F213" s="109">
        <v>-0.23450449479007762</v>
      </c>
      <c r="G213" s="110">
        <v>94.842804783795614</v>
      </c>
    </row>
    <row r="214" spans="1:7" x14ac:dyDescent="0.2">
      <c r="A214" s="40">
        <v>2016</v>
      </c>
      <c r="B214" s="62"/>
      <c r="C214" s="108">
        <v>9.4369895906294197</v>
      </c>
      <c r="D214" s="108">
        <v>9.3568097379837845</v>
      </c>
      <c r="E214" s="109">
        <v>6.0520258345587941</v>
      </c>
      <c r="F214" s="109">
        <v>15.51148729701497</v>
      </c>
      <c r="G214" s="110">
        <v>10.331047739740784</v>
      </c>
    </row>
    <row r="215" spans="1:7" x14ac:dyDescent="0.2">
      <c r="A215" s="40">
        <v>2017</v>
      </c>
      <c r="B215" s="62"/>
      <c r="C215" s="108">
        <v>7.8521927978627115</v>
      </c>
      <c r="D215" s="108">
        <v>9.0522264104654582</v>
      </c>
      <c r="E215" s="109">
        <v>-1.1288805268109159</v>
      </c>
      <c r="F215" s="109">
        <v>26.460312708153989</v>
      </c>
      <c r="G215" s="110">
        <v>-5.4108146229966287</v>
      </c>
    </row>
    <row r="216" spans="1:7" ht="27" customHeight="1" x14ac:dyDescent="0.2">
      <c r="A216" s="61">
        <v>2002</v>
      </c>
      <c r="B216" s="62"/>
      <c r="C216" s="108"/>
      <c r="D216" s="108"/>
      <c r="E216" s="109"/>
      <c r="F216" s="109"/>
      <c r="G216" s="110"/>
    </row>
    <row r="217" spans="1:7" x14ac:dyDescent="0.2">
      <c r="A217" s="61"/>
      <c r="B217" s="62">
        <v>2</v>
      </c>
      <c r="C217" s="108">
        <v>49.548654489684928</v>
      </c>
      <c r="D217" s="108">
        <v>57.662323261712586</v>
      </c>
      <c r="E217" s="109">
        <v>73.823529411764682</v>
      </c>
      <c r="F217" s="109">
        <v>3.3708728117064712</v>
      </c>
      <c r="G217" s="110">
        <v>3.5221870927239163</v>
      </c>
    </row>
    <row r="218" spans="1:7" x14ac:dyDescent="0.2">
      <c r="A218" s="61"/>
      <c r="B218" s="62">
        <v>3</v>
      </c>
      <c r="C218" s="108">
        <v>11.535107482113016</v>
      </c>
      <c r="D218" s="108">
        <v>14.039364229593087</v>
      </c>
      <c r="E218" s="109">
        <v>6.5989847715735905</v>
      </c>
      <c r="F218" s="109">
        <v>56.06972714260052</v>
      </c>
      <c r="G218" s="110">
        <v>-10.100231539631899</v>
      </c>
    </row>
    <row r="219" spans="1:7" x14ac:dyDescent="0.2">
      <c r="A219" s="61"/>
      <c r="B219" s="62">
        <v>4</v>
      </c>
      <c r="C219" s="108">
        <v>17.014588607635005</v>
      </c>
      <c r="D219" s="108">
        <v>7.0326884221863395</v>
      </c>
      <c r="E219" s="109">
        <v>20.952380952380967</v>
      </c>
      <c r="F219" s="109">
        <v>-46.674460068471149</v>
      </c>
      <c r="G219" s="110">
        <v>126.40878677114307</v>
      </c>
    </row>
    <row r="220" spans="1:7" ht="25.5" customHeight="1" x14ac:dyDescent="0.2">
      <c r="A220" s="61">
        <v>2003</v>
      </c>
      <c r="B220" s="62">
        <v>1</v>
      </c>
      <c r="C220" s="108">
        <v>-33.986942352374946</v>
      </c>
      <c r="D220" s="108">
        <v>-31.803229682319166</v>
      </c>
      <c r="E220" s="109">
        <v>-39.093757406026285</v>
      </c>
      <c r="F220" s="109">
        <v>33.928626743537073</v>
      </c>
      <c r="G220" s="110">
        <v>-45.548700043915623</v>
      </c>
    </row>
    <row r="221" spans="1:7" x14ac:dyDescent="0.2">
      <c r="A221" s="61"/>
      <c r="B221" s="62">
        <v>2</v>
      </c>
      <c r="C221" s="108">
        <v>10.256781496056089</v>
      </c>
      <c r="D221" s="108">
        <v>13.759379651821568</v>
      </c>
      <c r="E221" s="109">
        <v>13.704071499503478</v>
      </c>
      <c r="F221" s="109">
        <v>13.9861542857888</v>
      </c>
      <c r="G221" s="110">
        <v>-12.96920874923515</v>
      </c>
    </row>
    <row r="222" spans="1:7" x14ac:dyDescent="0.2">
      <c r="A222" s="61"/>
      <c r="B222" s="62">
        <v>3</v>
      </c>
      <c r="C222" s="108">
        <v>12.871860958652626</v>
      </c>
      <c r="D222" s="108">
        <v>7.4080697393838824</v>
      </c>
      <c r="E222" s="109">
        <v>5.4148471615720561</v>
      </c>
      <c r="F222" s="109">
        <v>15.560461416796301</v>
      </c>
      <c r="G222" s="110">
        <v>60.229746508940266</v>
      </c>
    </row>
    <row r="223" spans="1:7" x14ac:dyDescent="0.2">
      <c r="A223" s="61"/>
      <c r="B223" s="62">
        <v>4</v>
      </c>
      <c r="C223" s="108">
        <v>4.5021164585529405</v>
      </c>
      <c r="D223" s="108">
        <v>9.3694119304509105</v>
      </c>
      <c r="E223" s="109">
        <v>8.7821043910521812</v>
      </c>
      <c r="F223" s="109">
        <v>11.560638731819672</v>
      </c>
      <c r="G223" s="110">
        <v>-23.777901773553399</v>
      </c>
    </row>
    <row r="224" spans="1:7" ht="30" customHeight="1" x14ac:dyDescent="0.2">
      <c r="A224" s="61">
        <v>2004</v>
      </c>
      <c r="B224" s="62">
        <v>1</v>
      </c>
      <c r="C224" s="108">
        <v>-29.894000949844081</v>
      </c>
      <c r="D224" s="108">
        <v>-36.626459504978016</v>
      </c>
      <c r="E224" s="109">
        <v>-46.632536681540529</v>
      </c>
      <c r="F224" s="109">
        <v>1.4011616829765483</v>
      </c>
      <c r="G224" s="110">
        <v>28.078108201766216</v>
      </c>
    </row>
    <row r="225" spans="1:7" x14ac:dyDescent="0.2">
      <c r="A225" s="61"/>
      <c r="B225" s="62">
        <v>2</v>
      </c>
      <c r="C225" s="108">
        <v>-14.276738188817738</v>
      </c>
      <c r="D225" s="108">
        <v>-16.853778667763642</v>
      </c>
      <c r="E225" s="109">
        <v>-14.88801054018446</v>
      </c>
      <c r="F225" s="109">
        <v>-20.785667495342519</v>
      </c>
      <c r="G225" s="110">
        <v>-3.2968044470328528</v>
      </c>
    </row>
    <row r="226" spans="1:7" x14ac:dyDescent="0.2">
      <c r="A226" s="61"/>
      <c r="B226" s="62">
        <v>3</v>
      </c>
      <c r="C226" s="108">
        <v>24.351543919990725</v>
      </c>
      <c r="D226" s="108">
        <v>26.496461193080268</v>
      </c>
      <c r="E226" s="109">
        <v>3.7151702786377694</v>
      </c>
      <c r="F226" s="109">
        <v>75.455653629025349</v>
      </c>
      <c r="G226" s="110">
        <v>16.493929438776146</v>
      </c>
    </row>
    <row r="227" spans="1:7" x14ac:dyDescent="0.2">
      <c r="A227" s="61"/>
      <c r="B227" s="62">
        <v>4</v>
      </c>
      <c r="C227" s="108">
        <v>20.920890366279863</v>
      </c>
      <c r="D227" s="108">
        <v>31.44616051297815</v>
      </c>
      <c r="E227" s="109">
        <v>56.865671641791039</v>
      </c>
      <c r="F227" s="109">
        <v>-0.84606877091509824</v>
      </c>
      <c r="G227" s="110">
        <v>-20.947715825130885</v>
      </c>
    </row>
    <row r="228" spans="1:7" ht="31.5" customHeight="1" x14ac:dyDescent="0.2">
      <c r="A228" s="61">
        <v>2005</v>
      </c>
      <c r="B228" s="62">
        <v>1</v>
      </c>
      <c r="C228" s="108">
        <v>-42.429730696743952</v>
      </c>
      <c r="D228" s="108">
        <v>-40.585955581087916</v>
      </c>
      <c r="E228" s="109">
        <v>-56.101198283468044</v>
      </c>
      <c r="F228" s="109">
        <v>-9.2785442645122345</v>
      </c>
      <c r="G228" s="110">
        <v>-54.762561869944918</v>
      </c>
    </row>
    <row r="229" spans="1:7" x14ac:dyDescent="0.2">
      <c r="A229" s="61"/>
      <c r="B229" s="62">
        <v>2</v>
      </c>
      <c r="C229" s="108">
        <v>24.984576238018374</v>
      </c>
      <c r="D229" s="108">
        <v>28.933035956093711</v>
      </c>
      <c r="E229" s="109">
        <v>28.659793814432977</v>
      </c>
      <c r="F229" s="109">
        <v>29.199831714911518</v>
      </c>
      <c r="G229" s="110">
        <v>-9.7029767019034985</v>
      </c>
    </row>
    <row r="230" spans="1:7" x14ac:dyDescent="0.2">
      <c r="A230" s="61"/>
      <c r="B230" s="62">
        <v>3</v>
      </c>
      <c r="C230" s="108">
        <v>2.7282572162752983</v>
      </c>
      <c r="D230" s="108">
        <v>3.0761995861223301</v>
      </c>
      <c r="E230" s="109">
        <v>3.5256410256410353</v>
      </c>
      <c r="F230" s="109">
        <v>2.6391957425432544</v>
      </c>
      <c r="G230" s="110">
        <v>-1.6363387199616497</v>
      </c>
    </row>
    <row r="231" spans="1:7" x14ac:dyDescent="0.2">
      <c r="A231" s="61"/>
      <c r="B231" s="62">
        <v>4</v>
      </c>
      <c r="C231" s="108">
        <v>25.689571736481675</v>
      </c>
      <c r="D231" s="108">
        <v>27.722157883421872</v>
      </c>
      <c r="E231" s="109">
        <v>48.606811145510818</v>
      </c>
      <c r="F231" s="109">
        <v>7.2400758546158572</v>
      </c>
      <c r="G231" s="110">
        <v>-1.0287638461568993</v>
      </c>
    </row>
    <row r="232" spans="1:7" ht="22.5" customHeight="1" x14ac:dyDescent="0.2">
      <c r="A232" s="62">
        <v>2006</v>
      </c>
      <c r="B232" s="62">
        <v>1</v>
      </c>
      <c r="C232" s="108">
        <v>-36.398256407016582</v>
      </c>
      <c r="D232" s="108">
        <v>-38.838785473252592</v>
      </c>
      <c r="E232" s="109">
        <v>-45.811254781513064</v>
      </c>
      <c r="F232" s="109">
        <v>-28.866845831768849</v>
      </c>
      <c r="G232" s="110">
        <v>5.9653110111718588</v>
      </c>
    </row>
    <row r="233" spans="1:7" x14ac:dyDescent="0.2">
      <c r="A233" s="62"/>
      <c r="B233" s="62">
        <v>2</v>
      </c>
      <c r="C233" s="108">
        <v>7.3576867215745523</v>
      </c>
      <c r="D233" s="108">
        <v>7.517767806184561</v>
      </c>
      <c r="E233" s="109">
        <v>20.848056537102465</v>
      </c>
      <c r="F233" s="109">
        <v>-7.0056761881468148</v>
      </c>
      <c r="G233" s="110">
        <v>5.7538470846955292</v>
      </c>
    </row>
    <row r="234" spans="1:7" x14ac:dyDescent="0.2">
      <c r="A234" s="62"/>
      <c r="B234" s="62">
        <v>3</v>
      </c>
      <c r="C234" s="108">
        <v>39.642399126236484</v>
      </c>
      <c r="D234" s="108">
        <v>35.815689251227333</v>
      </c>
      <c r="E234" s="109">
        <v>33.040935672514628</v>
      </c>
      <c r="F234" s="109">
        <v>39.744288306970411</v>
      </c>
      <c r="G234" s="110">
        <v>78.621384089101525</v>
      </c>
    </row>
    <row r="235" spans="1:7" x14ac:dyDescent="0.2">
      <c r="A235" s="62"/>
      <c r="B235" s="62">
        <v>4</v>
      </c>
      <c r="C235" s="108">
        <v>41.039417601550056</v>
      </c>
      <c r="D235" s="108">
        <v>42.703698104624486</v>
      </c>
      <c r="E235" s="109">
        <v>64.725274725274716</v>
      </c>
      <c r="F235" s="109">
        <v>13.020347561253542</v>
      </c>
      <c r="G235" s="110">
        <v>28.149563379777653</v>
      </c>
    </row>
    <row r="236" spans="1:7" ht="24.75" customHeight="1" x14ac:dyDescent="0.2">
      <c r="A236">
        <v>2007</v>
      </c>
      <c r="B236" s="61" t="s">
        <v>46</v>
      </c>
      <c r="C236" s="108">
        <v>-41.477837696791575</v>
      </c>
      <c r="D236" s="108">
        <v>-40.741516674614033</v>
      </c>
      <c r="E236" s="109">
        <v>-43.467658950135387</v>
      </c>
      <c r="F236" s="109">
        <v>-35.41837855488258</v>
      </c>
      <c r="G236" s="110">
        <v>-47.9714946237115</v>
      </c>
    </row>
    <row r="237" spans="1:7" x14ac:dyDescent="0.2">
      <c r="B237" s="61" t="s">
        <v>47</v>
      </c>
      <c r="C237" s="108">
        <v>20.051679374428176</v>
      </c>
      <c r="D237" s="108">
        <v>22.839913137456524</v>
      </c>
      <c r="E237" s="109">
        <v>28.013392857142861</v>
      </c>
      <c r="F237" s="109">
        <v>13.997109239104667</v>
      </c>
      <c r="G237" s="110">
        <v>-7.9549280570520793</v>
      </c>
    </row>
    <row r="238" spans="1:7" x14ac:dyDescent="0.2">
      <c r="B238" s="61" t="s">
        <v>48</v>
      </c>
      <c r="C238" s="108">
        <v>25.794144977331346</v>
      </c>
      <c r="D238" s="108">
        <v>28.91656880786282</v>
      </c>
      <c r="E238" s="109">
        <v>35.571054925893634</v>
      </c>
      <c r="F238" s="109">
        <v>16.143850444148388</v>
      </c>
      <c r="G238" s="110">
        <v>-16.062280223241554</v>
      </c>
    </row>
    <row r="239" spans="1:7" x14ac:dyDescent="0.2">
      <c r="B239" s="40" t="s">
        <v>49</v>
      </c>
      <c r="C239" s="108">
        <v>4.6882667212639673</v>
      </c>
      <c r="D239" s="108">
        <v>4.7825494719837547</v>
      </c>
      <c r="E239" s="109">
        <v>13.569131832797421</v>
      </c>
      <c r="F239" s="109">
        <v>-14.903544442354411</v>
      </c>
      <c r="G239" s="110">
        <v>2.7471390670392948</v>
      </c>
    </row>
    <row r="240" spans="1:7" ht="26.25" customHeight="1" x14ac:dyDescent="0.2">
      <c r="A240">
        <v>2008</v>
      </c>
      <c r="B240" s="61" t="s">
        <v>46</v>
      </c>
      <c r="C240" s="108">
        <v>-24.915393570615397</v>
      </c>
      <c r="D240" s="108">
        <v>-28.389963531333006</v>
      </c>
      <c r="E240" s="109">
        <v>-36.699523183089234</v>
      </c>
      <c r="F240" s="109">
        <v>-2.8278063125280695</v>
      </c>
      <c r="G240" s="110">
        <v>49.810394107899448</v>
      </c>
    </row>
    <row r="241" spans="1:7" x14ac:dyDescent="0.2">
      <c r="B241" s="61" t="s">
        <v>47</v>
      </c>
      <c r="C241" s="108">
        <v>11.714134066041781</v>
      </c>
      <c r="D241" s="108">
        <v>13.407610427205707</v>
      </c>
      <c r="E241" s="109">
        <v>19.983065198983919</v>
      </c>
      <c r="F241" s="109">
        <v>0.23080112065221314</v>
      </c>
      <c r="G241" s="110">
        <v>-5.6951346243297785</v>
      </c>
    </row>
    <row r="242" spans="1:7" x14ac:dyDescent="0.2">
      <c r="B242" s="61" t="s">
        <v>48</v>
      </c>
      <c r="C242" s="108">
        <v>1.4165249199866725</v>
      </c>
      <c r="D242" s="108">
        <v>1.1249665258442842</v>
      </c>
      <c r="E242" s="109">
        <v>-4.3754410726887905</v>
      </c>
      <c r="F242" s="109">
        <v>14.319623081644162</v>
      </c>
      <c r="G242" s="110">
        <v>5.0209420009136974</v>
      </c>
    </row>
    <row r="243" spans="1:7" x14ac:dyDescent="0.2">
      <c r="B243" s="40" t="s">
        <v>49</v>
      </c>
      <c r="C243" s="108">
        <v>11.118349987542464</v>
      </c>
      <c r="D243" s="108">
        <v>12.514093694032136</v>
      </c>
      <c r="E243" s="109">
        <v>26.199261992619927</v>
      </c>
      <c r="F243" s="109">
        <v>-14.946000386637248</v>
      </c>
      <c r="G243" s="110">
        <v>-5.4965468564627473</v>
      </c>
    </row>
    <row r="244" spans="1:7" ht="25.5" customHeight="1" x14ac:dyDescent="0.2">
      <c r="A244">
        <v>2009</v>
      </c>
      <c r="B244" s="61" t="s">
        <v>46</v>
      </c>
      <c r="C244" s="108">
        <v>-30.573182276491519</v>
      </c>
      <c r="D244" s="108">
        <v>-32.383058507038108</v>
      </c>
      <c r="E244" s="109">
        <v>-36.471530382578536</v>
      </c>
      <c r="F244" s="109">
        <v>-19.165205969202002</v>
      </c>
      <c r="G244" s="110">
        <v>-2.8082446998093258</v>
      </c>
    </row>
    <row r="245" spans="1:7" x14ac:dyDescent="0.2">
      <c r="B245" s="61" t="s">
        <v>47</v>
      </c>
      <c r="C245" s="108">
        <v>3.2712456218287222</v>
      </c>
      <c r="D245" s="108">
        <v>3.5422338948835508</v>
      </c>
      <c r="E245" s="109">
        <v>6.0457516339869288</v>
      </c>
      <c r="F245" s="109">
        <v>-2.8186961329658811</v>
      </c>
      <c r="G245" s="110">
        <v>0.37907161133654554</v>
      </c>
    </row>
    <row r="246" spans="1:7" x14ac:dyDescent="0.2">
      <c r="B246" s="61" t="s">
        <v>48</v>
      </c>
      <c r="C246" s="108">
        <v>1.6758531491833262</v>
      </c>
      <c r="D246" s="108">
        <v>1.6286066752740247</v>
      </c>
      <c r="E246" s="109">
        <v>-3.6209553158705554</v>
      </c>
      <c r="F246" s="109">
        <v>16.183317017645283</v>
      </c>
      <c r="G246" s="110">
        <v>2.1959900667194221</v>
      </c>
    </row>
    <row r="247" spans="1:7" x14ac:dyDescent="0.2">
      <c r="B247" s="61" t="s">
        <v>49</v>
      </c>
      <c r="C247" s="108">
        <v>11.280111944619776</v>
      </c>
      <c r="D247" s="108">
        <v>12.11769877880673</v>
      </c>
      <c r="E247" s="109">
        <v>11.191047162270173</v>
      </c>
      <c r="F247" s="109">
        <v>14.248955823228737</v>
      </c>
      <c r="G247" s="110">
        <v>2.1103040809254514</v>
      </c>
    </row>
    <row r="248" spans="1:7" ht="24.75" customHeight="1" x14ac:dyDescent="0.2">
      <c r="A248">
        <v>2010</v>
      </c>
      <c r="B248" s="61" t="s">
        <v>46</v>
      </c>
      <c r="C248" s="108">
        <v>-19.223772349206179</v>
      </c>
      <c r="D248" s="108">
        <v>-34.236390986494669</v>
      </c>
      <c r="E248" s="109">
        <v>-33.108391575746076</v>
      </c>
      <c r="F248" s="109">
        <v>-36.75950726569873</v>
      </c>
      <c r="G248" s="110">
        <v>160.60118471924702</v>
      </c>
    </row>
    <row r="249" spans="1:7" x14ac:dyDescent="0.2">
      <c r="B249" s="61" t="s">
        <v>47</v>
      </c>
      <c r="C249" s="108">
        <v>22.760862863153175</v>
      </c>
      <c r="D249" s="108">
        <v>34.212208826255555</v>
      </c>
      <c r="E249" s="109">
        <v>32.296137339055811</v>
      </c>
      <c r="F249" s="109">
        <v>38.745530063996945</v>
      </c>
      <c r="G249" s="110">
        <v>-11.853735862271474</v>
      </c>
    </row>
    <row r="250" spans="1:7" x14ac:dyDescent="0.2">
      <c r="B250" s="61" t="s">
        <v>48</v>
      </c>
      <c r="C250" s="108">
        <v>-1.7867638412604636</v>
      </c>
      <c r="D250" s="108">
        <v>2.4675040857725428</v>
      </c>
      <c r="E250" s="109">
        <v>4.6228710462287159</v>
      </c>
      <c r="F250" s="109">
        <v>-2.3949349774115003</v>
      </c>
      <c r="G250" s="110">
        <v>-21.366900416688662</v>
      </c>
    </row>
    <row r="251" spans="1:7" x14ac:dyDescent="0.2">
      <c r="B251" s="61" t="s">
        <v>49</v>
      </c>
      <c r="C251" s="108">
        <v>13.14304778859514</v>
      </c>
      <c r="D251" s="108">
        <v>16.738395627667657</v>
      </c>
      <c r="E251" s="109">
        <v>26.821705426356601</v>
      </c>
      <c r="F251" s="109">
        <v>-7.6447840891245455</v>
      </c>
      <c r="G251" s="110">
        <v>-8.4201196485413234</v>
      </c>
    </row>
    <row r="252" spans="1:7" ht="24.75" customHeight="1" x14ac:dyDescent="0.2">
      <c r="A252">
        <v>2011</v>
      </c>
      <c r="B252" s="61" t="s">
        <v>46</v>
      </c>
      <c r="C252" s="108">
        <v>-31.666783750872263</v>
      </c>
      <c r="D252" s="108">
        <v>-30.656111867647596</v>
      </c>
      <c r="E252" s="109">
        <v>-44.941174610563671</v>
      </c>
      <c r="F252" s="109">
        <v>18.321534320115006</v>
      </c>
      <c r="G252" s="110">
        <v>-39.768791929431949</v>
      </c>
    </row>
    <row r="253" spans="1:7" x14ac:dyDescent="0.2">
      <c r="B253" s="61" t="s">
        <v>47</v>
      </c>
      <c r="C253" s="108">
        <v>13.472189717417926</v>
      </c>
      <c r="D253" s="108">
        <v>13.781919725909276</v>
      </c>
      <c r="E253" s="109">
        <v>28.301886792452823</v>
      </c>
      <c r="F253" s="109">
        <v>-9.3837328087366885</v>
      </c>
      <c r="G253" s="110">
        <v>10.613596276633007</v>
      </c>
    </row>
    <row r="254" spans="1:7" x14ac:dyDescent="0.2">
      <c r="B254" s="61" t="s">
        <v>48</v>
      </c>
      <c r="C254" s="108">
        <v>4.1678321204702273</v>
      </c>
      <c r="D254" s="108">
        <v>6.2770372544447062</v>
      </c>
      <c r="E254" s="109">
        <v>10.37581699346406</v>
      </c>
      <c r="F254" s="109">
        <v>-2.9818834021501206</v>
      </c>
      <c r="G254" s="110">
        <v>-15.856252537927729</v>
      </c>
    </row>
    <row r="255" spans="1:7" x14ac:dyDescent="0.2">
      <c r="B255" s="61" t="s">
        <v>49</v>
      </c>
      <c r="C255" s="108">
        <v>34.77988932723386</v>
      </c>
      <c r="D255" s="108">
        <v>37.734857966750226</v>
      </c>
      <c r="E255" s="109">
        <v>39.230199851961522</v>
      </c>
      <c r="F255" s="109">
        <v>33.891884625714574</v>
      </c>
      <c r="G255" s="110">
        <v>-0.65281644385759563</v>
      </c>
    </row>
    <row r="256" spans="1:7" ht="25.5" customHeight="1" x14ac:dyDescent="0.2">
      <c r="A256">
        <v>2012</v>
      </c>
      <c r="B256" s="53" t="s">
        <v>46</v>
      </c>
      <c r="C256" s="108">
        <v>-32.103053568428876</v>
      </c>
      <c r="D256" s="108">
        <v>-33.975721820752888</v>
      </c>
      <c r="E256" s="109">
        <v>-45.579916173960541</v>
      </c>
      <c r="F256" s="109">
        <v>-2.0868749519279417</v>
      </c>
      <c r="G256" s="110">
        <v>-0.15587310970635038</v>
      </c>
    </row>
    <row r="257" spans="1:7" x14ac:dyDescent="0.2">
      <c r="B257" s="53" t="s">
        <v>47</v>
      </c>
      <c r="C257" s="108">
        <v>23.972491283577945</v>
      </c>
      <c r="D257" s="108">
        <v>22.292986748225928</v>
      </c>
      <c r="E257" s="109">
        <v>43.28767123287669</v>
      </c>
      <c r="F257" s="109">
        <v>-9.7735064377346799</v>
      </c>
      <c r="G257" s="110">
        <v>42.919209946208504</v>
      </c>
    </row>
    <row r="258" spans="1:7" x14ac:dyDescent="0.2">
      <c r="B258" s="53" t="s">
        <v>48</v>
      </c>
      <c r="C258" s="108">
        <v>10.677646997184054</v>
      </c>
      <c r="D258" s="108">
        <v>13.155343522346396</v>
      </c>
      <c r="E258" s="109">
        <v>6.9471000637348679</v>
      </c>
      <c r="F258" s="109">
        <v>28.213978275739326</v>
      </c>
      <c r="G258" s="110">
        <v>-13.239638202781467</v>
      </c>
    </row>
    <row r="259" spans="1:7" x14ac:dyDescent="0.2">
      <c r="A259" s="111"/>
      <c r="B259" s="53" t="s">
        <v>49</v>
      </c>
      <c r="C259" s="108">
        <v>30.269792611939138</v>
      </c>
      <c r="D259" s="108">
        <v>30.009489640388054</v>
      </c>
      <c r="E259" s="109">
        <v>24.195470798569719</v>
      </c>
      <c r="F259" s="109">
        <v>41.772728939379135</v>
      </c>
      <c r="G259" s="110">
        <v>33.546944795253708</v>
      </c>
    </row>
    <row r="260" spans="1:7" ht="25.5" customHeight="1" x14ac:dyDescent="0.2">
      <c r="A260">
        <v>2013</v>
      </c>
      <c r="B260" s="53" t="s">
        <v>46</v>
      </c>
      <c r="C260" s="108">
        <v>-36.961787501280618</v>
      </c>
      <c r="D260" s="108">
        <v>-35.060840633310711</v>
      </c>
      <c r="E260" s="109">
        <v>-36.842324219658408</v>
      </c>
      <c r="F260" s="109">
        <v>-31.782922811420523</v>
      </c>
      <c r="G260" s="110">
        <v>-60.743783191481683</v>
      </c>
    </row>
    <row r="261" spans="1:7" x14ac:dyDescent="0.2">
      <c r="B261" s="53" t="s">
        <v>47</v>
      </c>
      <c r="C261" s="108">
        <v>24.783311286455103</v>
      </c>
      <c r="D261" s="108">
        <v>25.802147299903734</v>
      </c>
      <c r="E261" s="109">
        <v>22.12014134275617</v>
      </c>
      <c r="F261" s="109">
        <v>32.074547422908253</v>
      </c>
      <c r="G261" s="110">
        <v>3.6979607982597473</v>
      </c>
    </row>
    <row r="262" spans="1:7" x14ac:dyDescent="0.2">
      <c r="B262" s="53" t="s">
        <v>48</v>
      </c>
      <c r="C262" s="108">
        <v>16.874977965531635</v>
      </c>
      <c r="D262" s="108">
        <v>14.855455257149309</v>
      </c>
      <c r="E262" s="109">
        <v>20.081018518518533</v>
      </c>
      <c r="F262" s="109">
        <v>6.6244942425164544</v>
      </c>
      <c r="G262" s="110">
        <v>67.579082291109984</v>
      </c>
    </row>
    <row r="263" spans="1:7" x14ac:dyDescent="0.2">
      <c r="A263" s="112"/>
      <c r="B263" s="53" t="s">
        <v>49</v>
      </c>
      <c r="C263" s="108">
        <v>20.945475956311487</v>
      </c>
      <c r="D263" s="108">
        <v>20.991669870311181</v>
      </c>
      <c r="E263" s="109">
        <v>14.939759036144595</v>
      </c>
      <c r="F263" s="109">
        <v>31.727294905251746</v>
      </c>
      <c r="G263" s="110">
        <v>20.150578777207851</v>
      </c>
    </row>
    <row r="264" spans="1:7" ht="25.5" customHeight="1" x14ac:dyDescent="0.2">
      <c r="A264">
        <v>2014</v>
      </c>
      <c r="B264" s="53" t="s">
        <v>46</v>
      </c>
      <c r="C264" s="108">
        <v>-46.762332791405683</v>
      </c>
      <c r="D264" s="108">
        <v>-46.795729045458501</v>
      </c>
      <c r="E264" s="109">
        <v>-46.489660523808062</v>
      </c>
      <c r="F264" s="109">
        <v>-47.274367339645075</v>
      </c>
      <c r="G264" s="110">
        <v>-46.170596396250353</v>
      </c>
    </row>
    <row r="265" spans="1:7" x14ac:dyDescent="0.2">
      <c r="B265" s="53" t="s">
        <v>47</v>
      </c>
      <c r="C265" s="108">
        <v>10.359933190712667</v>
      </c>
      <c r="D265" s="108">
        <v>9.8060129865028998</v>
      </c>
      <c r="E265" s="109">
        <v>19.058466211085801</v>
      </c>
      <c r="F265" s="109">
        <v>-4.878568753326129</v>
      </c>
      <c r="G265" s="110">
        <v>20.060668622209587</v>
      </c>
    </row>
    <row r="266" spans="1:7" x14ac:dyDescent="0.2">
      <c r="B266" s="53" t="s">
        <v>48</v>
      </c>
      <c r="C266" s="108">
        <v>19.763502407283397</v>
      </c>
      <c r="D266" s="108">
        <v>22.622900823410276</v>
      </c>
      <c r="E266" s="109">
        <v>21.237244897959194</v>
      </c>
      <c r="F266" s="109">
        <v>25.375493773368273</v>
      </c>
      <c r="G266" s="110">
        <v>-26.035655338687015</v>
      </c>
    </row>
    <row r="267" spans="1:7" x14ac:dyDescent="0.2">
      <c r="B267" s="53" t="s">
        <v>49</v>
      </c>
      <c r="C267" s="108">
        <v>18.677219274104615</v>
      </c>
      <c r="D267" s="108">
        <v>19.322731540146385</v>
      </c>
      <c r="E267" s="109">
        <v>23.250920568122034</v>
      </c>
      <c r="F267" s="109">
        <v>11.776982271899028</v>
      </c>
      <c r="G267" s="110">
        <v>1.5362060360472496</v>
      </c>
    </row>
    <row r="268" spans="1:7" ht="23.25" customHeight="1" x14ac:dyDescent="0.2">
      <c r="A268">
        <v>2015</v>
      </c>
      <c r="B268" s="53" t="s">
        <v>46</v>
      </c>
      <c r="C268" s="108">
        <v>-32.421614020446086</v>
      </c>
      <c r="D268" s="108">
        <v>-35.329373823086087</v>
      </c>
      <c r="E268" s="109">
        <v>-34.529432170925858</v>
      </c>
      <c r="F268" s="109">
        <v>-37.022978497867918</v>
      </c>
      <c r="G268" s="110">
        <v>58.655600033577926</v>
      </c>
    </row>
    <row r="269" spans="1:7" x14ac:dyDescent="0.2">
      <c r="B269" s="53" t="s">
        <v>47</v>
      </c>
      <c r="C269" s="108">
        <v>21.927706507743117</v>
      </c>
      <c r="D269" s="108">
        <v>19.740425071524736</v>
      </c>
      <c r="E269" s="109">
        <v>13.842173350582133</v>
      </c>
      <c r="F269" s="109">
        <v>32.722407799164358</v>
      </c>
      <c r="G269" s="110">
        <v>49.853629512183417</v>
      </c>
    </row>
    <row r="270" spans="1:7" x14ac:dyDescent="0.2">
      <c r="B270" s="53" t="s">
        <v>48</v>
      </c>
      <c r="C270" s="108">
        <v>-1.2583636243180263</v>
      </c>
      <c r="D270" s="108">
        <v>1.2258994512634569</v>
      </c>
      <c r="E270" s="109">
        <v>2.2159090909090962</v>
      </c>
      <c r="F270" s="109">
        <v>-0.64312969313818913</v>
      </c>
      <c r="G270" s="110">
        <v>-26.602294939238114</v>
      </c>
    </row>
    <row r="271" spans="1:7" x14ac:dyDescent="0.2">
      <c r="B271" s="53" t="s">
        <v>49</v>
      </c>
      <c r="C271" s="108">
        <v>22.098991526540246</v>
      </c>
      <c r="D271" s="108">
        <v>18.896761349858295</v>
      </c>
      <c r="E271" s="109">
        <v>14.730405780989431</v>
      </c>
      <c r="F271" s="109">
        <v>26.988718491764409</v>
      </c>
      <c r="G271" s="110">
        <v>67.153484625049771</v>
      </c>
    </row>
    <row r="272" spans="1:7" ht="23.25" customHeight="1" x14ac:dyDescent="0.2">
      <c r="A272">
        <v>2016</v>
      </c>
      <c r="B272" s="53" t="s">
        <v>46</v>
      </c>
      <c r="C272" s="108">
        <v>-21.464130434650595</v>
      </c>
      <c r="D272" s="108">
        <v>-16.921816908608754</v>
      </c>
      <c r="E272" s="109">
        <v>-20.546764261364935</v>
      </c>
      <c r="F272" s="109">
        <v>-10.746338062674333</v>
      </c>
      <c r="G272" s="110">
        <v>-66.013194092482948</v>
      </c>
    </row>
    <row r="273" spans="1:7" x14ac:dyDescent="0.2">
      <c r="B273" s="53" t="s">
        <v>47</v>
      </c>
      <c r="C273" s="108">
        <v>16.328519320682823</v>
      </c>
      <c r="D273" s="108">
        <v>8.0670507103634659</v>
      </c>
      <c r="E273" s="109">
        <v>10.155763239875393</v>
      </c>
      <c r="F273" s="109">
        <v>4.8994301596719581</v>
      </c>
      <c r="G273" s="110">
        <v>214.38787811101653</v>
      </c>
    </row>
    <row r="274" spans="1:7" x14ac:dyDescent="0.2">
      <c r="B274" s="53" t="s">
        <v>48</v>
      </c>
      <c r="C274" s="108">
        <v>8.6633011111399316</v>
      </c>
      <c r="D274" s="108">
        <v>12.08788680188686</v>
      </c>
      <c r="E274" s="109">
        <v>17.986425339366519</v>
      </c>
      <c r="F274" s="109">
        <v>2.6942666207958599</v>
      </c>
      <c r="G274" s="110">
        <v>-19.557780582860495</v>
      </c>
    </row>
    <row r="275" spans="1:7" x14ac:dyDescent="0.2">
      <c r="B275" s="53" t="s">
        <v>49</v>
      </c>
      <c r="C275" s="108">
        <v>-4.4504650927849942</v>
      </c>
      <c r="D275" s="108">
        <v>-6.2251708604953553</v>
      </c>
      <c r="E275" s="109">
        <v>-4.9856184084371975</v>
      </c>
      <c r="F275" s="109">
        <v>-8.4931514290164998</v>
      </c>
      <c r="G275" s="110">
        <v>15.927772249080219</v>
      </c>
    </row>
    <row r="276" spans="1:7" ht="19.5" customHeight="1" x14ac:dyDescent="0.2">
      <c r="A276">
        <v>2017</v>
      </c>
      <c r="B276" s="53" t="s">
        <v>46</v>
      </c>
      <c r="C276" s="108">
        <v>-22.146671805069072</v>
      </c>
      <c r="D276" s="108">
        <v>-20.402904291974966</v>
      </c>
      <c r="E276" s="109">
        <v>-27.991852902846837</v>
      </c>
      <c r="F276" s="109">
        <v>-6.3671442622178613</v>
      </c>
      <c r="G276" s="110">
        <v>-38.121262960332515</v>
      </c>
    </row>
    <row r="277" spans="1:7" ht="19.5" customHeight="1" x14ac:dyDescent="0.2">
      <c r="B277" s="53" t="s">
        <v>47</v>
      </c>
      <c r="C277" s="108">
        <v>32.339669333497724</v>
      </c>
      <c r="D277" s="108">
        <v>34.134950052979306</v>
      </c>
      <c r="E277" s="109">
        <v>30.835117773019284</v>
      </c>
      <c r="F277" s="109">
        <v>38.82847959433613</v>
      </c>
      <c r="G277" s="110">
        <v>11.183875944230049</v>
      </c>
    </row>
    <row r="278" spans="1:7" ht="19.5" customHeight="1" x14ac:dyDescent="0.2">
      <c r="B278" s="53" t="s">
        <v>48</v>
      </c>
      <c r="C278" s="108">
        <v>7.30794881469361</v>
      </c>
      <c r="D278" s="108">
        <v>6.495088667085791</v>
      </c>
      <c r="E278" s="109">
        <v>4.3644298963447792</v>
      </c>
      <c r="F278" s="109">
        <v>9.3511488421573077</v>
      </c>
      <c r="G278" s="110">
        <v>18.864092260510979</v>
      </c>
    </row>
    <row r="279" spans="1:7" x14ac:dyDescent="0.2">
      <c r="B279" s="53" t="s">
        <v>49</v>
      </c>
      <c r="C279" s="108">
        <v>13.706520394860044</v>
      </c>
      <c r="D279" s="108">
        <v>13.417876385092331</v>
      </c>
      <c r="E279" s="109">
        <v>15.525352848928375</v>
      </c>
      <c r="F279" s="109">
        <v>10.721718382983791</v>
      </c>
      <c r="G279" s="110">
        <v>17.383054023181522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2:S45"/>
  <sheetViews>
    <sheetView rightToLeft="1" topLeftCell="B1" workbookViewId="0">
      <selection activeCell="O40" sqref="O40"/>
    </sheetView>
  </sheetViews>
  <sheetFormatPr defaultRowHeight="14.25" x14ac:dyDescent="0.2"/>
  <sheetData>
    <row r="32" spans="7:19" ht="25.5" x14ac:dyDescent="0.2">
      <c r="G32" s="12"/>
      <c r="H32" s="13" t="s">
        <v>14</v>
      </c>
      <c r="I32" s="13" t="s">
        <v>15</v>
      </c>
      <c r="J32" s="13" t="s">
        <v>16</v>
      </c>
      <c r="K32" s="14" t="s">
        <v>17</v>
      </c>
      <c r="M32" s="15"/>
      <c r="N32" s="16" t="s">
        <v>18</v>
      </c>
      <c r="O32" s="16" t="s">
        <v>19</v>
      </c>
      <c r="P32" s="16" t="s">
        <v>20</v>
      </c>
      <c r="Q32" s="16" t="s">
        <v>21</v>
      </c>
      <c r="R32" s="16" t="s">
        <v>19</v>
      </c>
      <c r="S32" s="16" t="s">
        <v>20</v>
      </c>
    </row>
    <row r="33" spans="7:19" x14ac:dyDescent="0.2">
      <c r="G33" s="17" t="s">
        <v>22</v>
      </c>
      <c r="H33" s="18" t="s">
        <v>23</v>
      </c>
      <c r="I33" s="18" t="s">
        <v>24</v>
      </c>
      <c r="J33" s="18" t="s">
        <v>25</v>
      </c>
      <c r="K33" s="19" t="s">
        <v>26</v>
      </c>
      <c r="M33" s="20">
        <v>38717</v>
      </c>
      <c r="N33" s="21">
        <v>13.946208901</v>
      </c>
      <c r="O33" s="21">
        <v>13.691697291100001</v>
      </c>
      <c r="P33" s="21">
        <v>0.50902321979999998</v>
      </c>
      <c r="Q33" s="21">
        <v>30.218770519</v>
      </c>
      <c r="R33" s="21">
        <v>29.706713155199999</v>
      </c>
      <c r="S33" s="21">
        <v>1.0241147276</v>
      </c>
    </row>
    <row r="34" spans="7:19" x14ac:dyDescent="0.2">
      <c r="G34">
        <v>2005</v>
      </c>
      <c r="H34" s="22">
        <v>37.168382313000002</v>
      </c>
      <c r="I34" s="22">
        <v>20.022024601999998</v>
      </c>
      <c r="J34" s="22">
        <v>42.809593083999999</v>
      </c>
      <c r="K34" s="23">
        <f>+I34-H34</f>
        <v>-17.146357711000004</v>
      </c>
      <c r="M34" s="20">
        <v>39082</v>
      </c>
      <c r="N34" s="21">
        <v>14.568433983</v>
      </c>
      <c r="O34" s="21">
        <v>14.289355454900001</v>
      </c>
      <c r="P34" s="21">
        <v>0.5581570562</v>
      </c>
      <c r="Q34" s="21">
        <v>31.144757548000001</v>
      </c>
      <c r="R34" s="21">
        <v>30.6329664334</v>
      </c>
      <c r="S34" s="21">
        <v>1.0235822292000001</v>
      </c>
    </row>
    <row r="35" spans="7:19" x14ac:dyDescent="0.2">
      <c r="G35" s="24">
        <v>2006</v>
      </c>
      <c r="H35" s="22">
        <v>36.676298152999998</v>
      </c>
      <c r="I35" s="22">
        <v>25.867200808</v>
      </c>
      <c r="J35" s="22">
        <v>37.456501039999999</v>
      </c>
      <c r="K35" s="23">
        <f>+I35-H35</f>
        <v>-10.809097344999998</v>
      </c>
      <c r="M35" s="20">
        <v>39447</v>
      </c>
      <c r="N35" s="21">
        <v>14.889289289000001</v>
      </c>
      <c r="O35" s="21">
        <v>14.604857709600001</v>
      </c>
      <c r="P35" s="21">
        <v>0.56886315880000005</v>
      </c>
      <c r="Q35" s="21">
        <v>32.144598776999999</v>
      </c>
      <c r="R35" s="21">
        <v>31.647817978999999</v>
      </c>
      <c r="S35" s="21">
        <v>0.99356159600000005</v>
      </c>
    </row>
    <row r="36" spans="7:19" x14ac:dyDescent="0.2">
      <c r="G36" s="24">
        <v>2007</v>
      </c>
      <c r="H36" s="22">
        <v>35.648045940000003</v>
      </c>
      <c r="I36" s="22">
        <v>27.880466376000001</v>
      </c>
      <c r="J36" s="22">
        <v>36.471487684000003</v>
      </c>
      <c r="K36" s="23">
        <f t="shared" ref="K36:K45" si="0">+I36-H36</f>
        <v>-7.7675795640000018</v>
      </c>
      <c r="M36" s="20">
        <v>39813</v>
      </c>
      <c r="N36" s="21">
        <v>14.073969419999999</v>
      </c>
      <c r="O36" s="21">
        <v>13.819352737099999</v>
      </c>
      <c r="P36" s="21">
        <v>0.5092333658</v>
      </c>
      <c r="Q36" s="21">
        <v>33.254388290000001</v>
      </c>
      <c r="R36" s="21">
        <v>32.699189438200001</v>
      </c>
      <c r="S36" s="21">
        <v>1.1103977035999999</v>
      </c>
    </row>
    <row r="37" spans="7:19" x14ac:dyDescent="0.2">
      <c r="G37" s="24">
        <v>2008</v>
      </c>
      <c r="H37" s="22">
        <v>37.537560149000001</v>
      </c>
      <c r="I37" s="22">
        <v>26.232359109000001</v>
      </c>
      <c r="J37" s="22">
        <v>36.230080741999998</v>
      </c>
      <c r="K37" s="23">
        <f t="shared" si="0"/>
        <v>-11.30520104</v>
      </c>
      <c r="M37" s="20">
        <v>40178</v>
      </c>
      <c r="N37" s="21">
        <v>14.242836726</v>
      </c>
      <c r="O37" s="21">
        <v>13.969196816</v>
      </c>
      <c r="P37" s="21">
        <v>0.54727981999999997</v>
      </c>
      <c r="Q37" s="21">
        <v>31.463842200999999</v>
      </c>
      <c r="R37" s="21">
        <v>30.910353391899999</v>
      </c>
      <c r="S37" s="21">
        <v>1.1069776182</v>
      </c>
    </row>
    <row r="38" spans="7:19" x14ac:dyDescent="0.2">
      <c r="G38" s="24">
        <v>2009</v>
      </c>
      <c r="H38" s="22">
        <v>34.869900522999998</v>
      </c>
      <c r="I38" s="22">
        <v>23.92809608</v>
      </c>
      <c r="J38" s="22">
        <v>41.202003396999999</v>
      </c>
      <c r="K38" s="23">
        <f t="shared" si="0"/>
        <v>-10.941804442999999</v>
      </c>
      <c r="M38" s="20">
        <v>40543</v>
      </c>
      <c r="N38" s="21">
        <v>14.251259313</v>
      </c>
      <c r="O38" s="21">
        <v>13.9931700063</v>
      </c>
      <c r="P38" s="21">
        <v>0.51617861340000004</v>
      </c>
      <c r="Q38" s="21">
        <v>32.427448239</v>
      </c>
      <c r="R38" s="21">
        <v>31.899479742</v>
      </c>
      <c r="S38" s="21">
        <v>1.0559369940000001</v>
      </c>
    </row>
    <row r="39" spans="7:19" x14ac:dyDescent="0.2">
      <c r="G39" s="24">
        <v>2010</v>
      </c>
      <c r="H39" s="22">
        <v>35.998213327999999</v>
      </c>
      <c r="I39" s="22">
        <v>25.264324345999999</v>
      </c>
      <c r="J39" s="22">
        <v>38.737462325999999</v>
      </c>
      <c r="K39" s="23">
        <f t="shared" si="0"/>
        <v>-10.733888982</v>
      </c>
      <c r="M39" s="20">
        <v>40908</v>
      </c>
      <c r="N39" s="21">
        <v>14.043022578</v>
      </c>
      <c r="O39" s="21">
        <v>13.799543065</v>
      </c>
      <c r="P39" s="21">
        <v>0.48695902600000002</v>
      </c>
      <c r="Q39" s="21">
        <v>32.587366238999998</v>
      </c>
      <c r="R39" s="21">
        <v>32.050885097799998</v>
      </c>
      <c r="S39" s="21">
        <v>1.0729622824</v>
      </c>
    </row>
    <row r="40" spans="7:19" x14ac:dyDescent="0.2">
      <c r="G40" s="24">
        <v>2011</v>
      </c>
      <c r="H40" s="22">
        <v>35.859226921000001</v>
      </c>
      <c r="I40" s="22">
        <v>27.306302578</v>
      </c>
      <c r="J40" s="22">
        <v>36.834470500999998</v>
      </c>
      <c r="K40" s="23">
        <f t="shared" si="0"/>
        <v>-8.5529243430000008</v>
      </c>
      <c r="M40" s="20">
        <v>41274</v>
      </c>
      <c r="N40" s="21">
        <v>14.627630499</v>
      </c>
      <c r="O40" s="21">
        <v>14.344620992399999</v>
      </c>
      <c r="P40" s="21">
        <v>0.56601901320000003</v>
      </c>
      <c r="Q40" s="21">
        <v>33.789674312999999</v>
      </c>
      <c r="R40" s="21">
        <v>33.225318502699999</v>
      </c>
      <c r="S40" s="21">
        <v>1.1287116206000001</v>
      </c>
    </row>
    <row r="41" spans="7:19" x14ac:dyDescent="0.2">
      <c r="G41" s="24">
        <v>2012</v>
      </c>
      <c r="H41" s="22">
        <v>34.213710190999997</v>
      </c>
      <c r="I41" s="22">
        <v>27.552714420000001</v>
      </c>
      <c r="J41" s="22">
        <v>38.233575389000002</v>
      </c>
      <c r="K41" s="23">
        <f t="shared" si="0"/>
        <v>-6.6609957709999961</v>
      </c>
      <c r="M41" s="20">
        <v>41639</v>
      </c>
      <c r="N41" s="21">
        <v>15.660896292</v>
      </c>
      <c r="O41" s="21">
        <v>15.343827579600001</v>
      </c>
      <c r="P41" s="21">
        <v>0.63413742480000002</v>
      </c>
      <c r="Q41" s="21">
        <v>34.235111472</v>
      </c>
      <c r="R41" s="21">
        <v>33.669688424699999</v>
      </c>
      <c r="S41" s="21">
        <v>1.1308460946000001</v>
      </c>
    </row>
    <row r="42" spans="7:19" x14ac:dyDescent="0.2">
      <c r="G42" s="24">
        <v>2013</v>
      </c>
      <c r="H42" s="22">
        <v>32.885264876999997</v>
      </c>
      <c r="I42" s="22">
        <v>29.043442329000001</v>
      </c>
      <c r="J42" s="22">
        <v>38.071292794000001</v>
      </c>
      <c r="K42" s="23">
        <f t="shared" si="0"/>
        <v>-3.8418225479999961</v>
      </c>
      <c r="M42" s="20">
        <v>42004</v>
      </c>
      <c r="N42" s="21">
        <v>14.663174391</v>
      </c>
      <c r="O42" s="21">
        <v>14.3797452979</v>
      </c>
      <c r="P42" s="21">
        <v>0.56685818619999995</v>
      </c>
      <c r="Q42" s="21">
        <v>35.692997302999999</v>
      </c>
      <c r="R42" s="21">
        <v>35.145676109599997</v>
      </c>
      <c r="S42" s="21">
        <v>1.0946423867999999</v>
      </c>
    </row>
    <row r="43" spans="7:19" x14ac:dyDescent="0.2">
      <c r="G43" s="24">
        <v>2014</v>
      </c>
      <c r="H43" s="22">
        <v>34.877684868000003</v>
      </c>
      <c r="I43" s="22">
        <v>30.450387311</v>
      </c>
      <c r="J43" s="22">
        <v>34.671927820999997</v>
      </c>
      <c r="K43" s="23">
        <f t="shared" si="0"/>
        <v>-4.4272975570000028</v>
      </c>
      <c r="M43" s="20">
        <v>42369</v>
      </c>
      <c r="N43" s="21">
        <v>15.497895609</v>
      </c>
      <c r="O43" s="21">
        <v>15.195178456100001</v>
      </c>
      <c r="P43" s="21">
        <v>0.60543430580000002</v>
      </c>
      <c r="Q43" s="21">
        <v>37.437993327000001</v>
      </c>
      <c r="R43" s="21">
        <v>36.886242028700003</v>
      </c>
      <c r="S43" s="21">
        <v>1.1035025966000001</v>
      </c>
    </row>
    <row r="44" spans="7:19" x14ac:dyDescent="0.2">
      <c r="G44" s="24">
        <v>2015</v>
      </c>
      <c r="H44" s="22">
        <v>34.601610557000001</v>
      </c>
      <c r="I44" s="22">
        <v>32.944377353999997</v>
      </c>
      <c r="J44" s="22">
        <v>32.454012089000003</v>
      </c>
      <c r="K44" s="23">
        <f t="shared" si="0"/>
        <v>-1.6572332030000041</v>
      </c>
      <c r="M44" s="20">
        <v>42735</v>
      </c>
      <c r="N44" s="21">
        <v>15.704967407</v>
      </c>
      <c r="O44" s="21">
        <v>15.371240590799999</v>
      </c>
      <c r="P44" s="21">
        <v>0.6674536324</v>
      </c>
      <c r="Q44" s="21">
        <v>38.449826801</v>
      </c>
      <c r="R44" s="21">
        <v>37.873450314899998</v>
      </c>
      <c r="S44" s="21">
        <v>1.1527529722000001</v>
      </c>
    </row>
    <row r="45" spans="7:19" x14ac:dyDescent="0.2">
      <c r="G45" s="17">
        <v>2016</v>
      </c>
      <c r="H45" s="25">
        <v>36.585283459000003</v>
      </c>
      <c r="I45" s="25">
        <v>32.733385542999997</v>
      </c>
      <c r="J45" s="25">
        <v>30.681330998</v>
      </c>
      <c r="K45" s="23">
        <f t="shared" si="0"/>
        <v>-3.8518979160000058</v>
      </c>
      <c r="M45" s="20"/>
      <c r="N45" s="21"/>
      <c r="O45" s="21"/>
      <c r="P45" s="21"/>
      <c r="Q45" s="21"/>
      <c r="R45" s="21"/>
      <c r="S45" s="21"/>
    </row>
  </sheetData>
  <pageMargins left="0.7" right="0.7" top="0.75" bottom="0.75" header="0.3" footer="0.3"/>
  <pageSetup paperSize="9"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9:Z96"/>
  <sheetViews>
    <sheetView rightToLeft="1" zoomScale="85" zoomScaleNormal="85" workbookViewId="0">
      <selection activeCell="I12" sqref="I12"/>
    </sheetView>
  </sheetViews>
  <sheetFormatPr defaultRowHeight="14.25" x14ac:dyDescent="0.2"/>
  <sheetData>
    <row r="9" spans="12:13" x14ac:dyDescent="0.2">
      <c r="L9" t="s">
        <v>113</v>
      </c>
      <c r="M9" s="115">
        <v>1.7542403248924987</v>
      </c>
    </row>
    <row r="10" spans="12:13" x14ac:dyDescent="0.2">
      <c r="L10" t="s">
        <v>114</v>
      </c>
      <c r="M10" s="115">
        <v>1.9757653061224489</v>
      </c>
    </row>
    <row r="11" spans="12:13" x14ac:dyDescent="0.2">
      <c r="L11" t="s">
        <v>115</v>
      </c>
      <c r="M11" s="115">
        <v>2.0842105263157893</v>
      </c>
    </row>
    <row r="12" spans="12:13" ht="15" x14ac:dyDescent="0.25">
      <c r="L12" t="s">
        <v>118</v>
      </c>
      <c r="M12" s="116">
        <v>2.3517118826510353</v>
      </c>
    </row>
    <row r="13" spans="12:13" x14ac:dyDescent="0.2">
      <c r="L13" t="s">
        <v>96</v>
      </c>
      <c r="M13">
        <v>2.4585063218809169</v>
      </c>
    </row>
    <row r="14" spans="12:13" x14ac:dyDescent="0.2">
      <c r="L14" t="s">
        <v>116</v>
      </c>
      <c r="M14" s="115">
        <v>2.4644648829431439</v>
      </c>
    </row>
    <row r="15" spans="12:13" x14ac:dyDescent="0.2">
      <c r="L15" t="s">
        <v>123</v>
      </c>
      <c r="M15" s="115">
        <v>2.5218671152228764</v>
      </c>
    </row>
    <row r="16" spans="12:13" x14ac:dyDescent="0.2">
      <c r="L16" t="s">
        <v>120</v>
      </c>
      <c r="M16" s="115">
        <v>2.528927203065134</v>
      </c>
    </row>
    <row r="17" spans="12:13" x14ac:dyDescent="0.2">
      <c r="L17" t="s">
        <v>121</v>
      </c>
      <c r="M17" s="115">
        <v>2.5781609195402302</v>
      </c>
    </row>
    <row r="18" spans="12:13" x14ac:dyDescent="0.2">
      <c r="L18" t="s">
        <v>127</v>
      </c>
      <c r="M18" s="115">
        <v>2.5868421052631581</v>
      </c>
    </row>
    <row r="19" spans="12:13" x14ac:dyDescent="0.2">
      <c r="L19" t="s">
        <v>125</v>
      </c>
      <c r="M19" s="115">
        <v>2.6002816901408448</v>
      </c>
    </row>
    <row r="20" spans="12:13" x14ac:dyDescent="0.2">
      <c r="L20" t="s">
        <v>132</v>
      </c>
      <c r="M20" s="115">
        <v>2.602150537634409</v>
      </c>
    </row>
    <row r="21" spans="12:13" x14ac:dyDescent="0.2">
      <c r="L21" t="s">
        <v>126</v>
      </c>
      <c r="M21" s="115">
        <v>2.6029139685476412</v>
      </c>
    </row>
    <row r="22" spans="12:13" x14ac:dyDescent="0.2">
      <c r="L22" t="s">
        <v>112</v>
      </c>
      <c r="M22" s="115">
        <v>2.6039904862579277</v>
      </c>
    </row>
    <row r="23" spans="12:13" x14ac:dyDescent="0.2">
      <c r="L23" t="s">
        <v>130</v>
      </c>
      <c r="M23" s="115">
        <v>2.6072368421052632</v>
      </c>
    </row>
    <row r="24" spans="12:13" x14ac:dyDescent="0.2">
      <c r="L24" t="s">
        <v>135</v>
      </c>
      <c r="M24" s="115">
        <v>2.6091698317959846</v>
      </c>
    </row>
    <row r="25" spans="12:13" x14ac:dyDescent="0.2">
      <c r="L25" t="s">
        <v>137</v>
      </c>
      <c r="M25" s="115">
        <v>2.6313492063492063</v>
      </c>
    </row>
    <row r="26" spans="12:13" x14ac:dyDescent="0.2">
      <c r="L26" t="s">
        <v>119</v>
      </c>
      <c r="M26" s="115">
        <v>2.64328165374677</v>
      </c>
    </row>
    <row r="27" spans="12:13" x14ac:dyDescent="0.2">
      <c r="L27" t="s">
        <v>140</v>
      </c>
      <c r="M27" s="115">
        <v>2.647705314009662</v>
      </c>
    </row>
    <row r="28" spans="12:13" x14ac:dyDescent="0.2">
      <c r="L28" t="s">
        <v>124</v>
      </c>
      <c r="M28" s="115">
        <v>2.6795238095238094</v>
      </c>
    </row>
    <row r="29" spans="12:13" x14ac:dyDescent="0.2">
      <c r="L29" t="s">
        <v>142</v>
      </c>
      <c r="M29" s="115">
        <v>2.7129594543387645</v>
      </c>
    </row>
    <row r="30" spans="12:13" x14ac:dyDescent="0.2">
      <c r="L30" t="s">
        <v>57</v>
      </c>
      <c r="M30" s="115">
        <v>2.715217391304348</v>
      </c>
    </row>
    <row r="31" spans="12:13" x14ac:dyDescent="0.2">
      <c r="L31" t="s">
        <v>79</v>
      </c>
      <c r="M31" s="115">
        <v>2.7411941580756016</v>
      </c>
    </row>
    <row r="32" spans="12:13" x14ac:dyDescent="0.2">
      <c r="L32" t="s">
        <v>128</v>
      </c>
      <c r="M32" s="115">
        <v>2.751356238698011</v>
      </c>
    </row>
    <row r="33" spans="12:26" ht="15" x14ac:dyDescent="0.25">
      <c r="L33" t="s">
        <v>87</v>
      </c>
      <c r="M33" s="116">
        <v>2.7561399129964901</v>
      </c>
    </row>
    <row r="34" spans="12:26" x14ac:dyDescent="0.2">
      <c r="L34" t="s">
        <v>146</v>
      </c>
      <c r="M34" s="115">
        <v>2.7830459770114944</v>
      </c>
    </row>
    <row r="35" spans="12:26" x14ac:dyDescent="0.2">
      <c r="L35" t="s">
        <v>129</v>
      </c>
      <c r="M35" s="115">
        <v>2.7890211640211637</v>
      </c>
    </row>
    <row r="36" spans="12:26" x14ac:dyDescent="0.2">
      <c r="L36" t="s">
        <v>148</v>
      </c>
      <c r="M36" s="115">
        <v>2.7926994906621392</v>
      </c>
    </row>
    <row r="37" spans="12:26" x14ac:dyDescent="0.2">
      <c r="L37" t="s">
        <v>131</v>
      </c>
      <c r="M37" s="115">
        <v>2.807291666666667</v>
      </c>
    </row>
    <row r="38" spans="12:26" ht="15" x14ac:dyDescent="0.25">
      <c r="L38" t="s">
        <v>152</v>
      </c>
      <c r="M38" s="116">
        <v>2.811384609713059</v>
      </c>
    </row>
    <row r="39" spans="12:26" x14ac:dyDescent="0.2">
      <c r="L39" t="s">
        <v>9</v>
      </c>
      <c r="M39">
        <v>2.841153386697818</v>
      </c>
    </row>
    <row r="40" spans="12:26" x14ac:dyDescent="0.2">
      <c r="L40" t="s">
        <v>105</v>
      </c>
      <c r="M40" s="115">
        <v>2.8570548712206048</v>
      </c>
    </row>
    <row r="41" spans="12:26" x14ac:dyDescent="0.2">
      <c r="L41" t="s">
        <v>94</v>
      </c>
      <c r="M41" s="115">
        <v>2.8628762541806019</v>
      </c>
    </row>
    <row r="42" spans="12:26" ht="15" x14ac:dyDescent="0.2">
      <c r="L42" t="s">
        <v>157</v>
      </c>
      <c r="M42" s="115">
        <v>2.8631578947368421</v>
      </c>
      <c r="Z42" s="114"/>
    </row>
    <row r="43" spans="12:26" x14ac:dyDescent="0.2">
      <c r="L43" t="s">
        <v>158</v>
      </c>
      <c r="M43" s="115">
        <v>2.8657594086021505</v>
      </c>
    </row>
    <row r="44" spans="12:26" x14ac:dyDescent="0.2">
      <c r="L44" t="s">
        <v>160</v>
      </c>
      <c r="M44" s="115">
        <v>2.8826530612244898</v>
      </c>
    </row>
    <row r="45" spans="12:26" x14ac:dyDescent="0.2">
      <c r="L45" t="s">
        <v>102</v>
      </c>
      <c r="M45" s="115">
        <v>2.8850786760716223</v>
      </c>
    </row>
    <row r="46" spans="12:26" x14ac:dyDescent="0.2">
      <c r="L46" t="s">
        <v>106</v>
      </c>
      <c r="M46" s="115">
        <v>2.8865979381443303</v>
      </c>
    </row>
    <row r="47" spans="12:26" x14ac:dyDescent="0.2">
      <c r="L47" t="s">
        <v>161</v>
      </c>
      <c r="M47" s="115">
        <v>2.9096864501679729</v>
      </c>
    </row>
    <row r="48" spans="12:26" x14ac:dyDescent="0.2">
      <c r="L48" t="s">
        <v>122</v>
      </c>
      <c r="M48" s="115">
        <v>2.9156407144095713</v>
      </c>
    </row>
    <row r="49" spans="12:13" x14ac:dyDescent="0.2">
      <c r="L49" t="s">
        <v>139</v>
      </c>
      <c r="M49" s="115">
        <v>2.93335696561503</v>
      </c>
    </row>
    <row r="50" spans="12:13" x14ac:dyDescent="0.2">
      <c r="L50" t="s">
        <v>117</v>
      </c>
      <c r="M50" s="115">
        <v>2.938019052271617</v>
      </c>
    </row>
    <row r="51" spans="12:13" x14ac:dyDescent="0.2">
      <c r="L51" t="s">
        <v>103</v>
      </c>
      <c r="M51" s="115">
        <v>2.9583105147864184</v>
      </c>
    </row>
    <row r="52" spans="12:13" x14ac:dyDescent="0.2">
      <c r="L52" t="s">
        <v>165</v>
      </c>
      <c r="M52" s="115">
        <v>2.9780153508771932</v>
      </c>
    </row>
    <row r="53" spans="12:13" x14ac:dyDescent="0.2">
      <c r="L53" t="s">
        <v>70</v>
      </c>
      <c r="M53" s="115">
        <v>2.979249473930325</v>
      </c>
    </row>
    <row r="54" spans="12:13" x14ac:dyDescent="0.2">
      <c r="L54" t="s">
        <v>133</v>
      </c>
      <c r="M54" s="115">
        <v>2.9927330733782345</v>
      </c>
    </row>
    <row r="55" spans="12:13" x14ac:dyDescent="0.2">
      <c r="L55" t="s">
        <v>159</v>
      </c>
      <c r="M55" s="115">
        <v>3.0103092783505154</v>
      </c>
    </row>
    <row r="56" spans="12:13" x14ac:dyDescent="0.2">
      <c r="L56" t="s">
        <v>111</v>
      </c>
      <c r="M56" s="115">
        <v>3.010410224695939</v>
      </c>
    </row>
    <row r="57" spans="12:13" x14ac:dyDescent="0.2">
      <c r="L57" t="s">
        <v>147</v>
      </c>
      <c r="M57" s="115">
        <v>3.0160158460667796</v>
      </c>
    </row>
    <row r="58" spans="12:13" x14ac:dyDescent="0.2">
      <c r="L58" t="s">
        <v>144</v>
      </c>
      <c r="M58" s="115">
        <v>3.018298653610771</v>
      </c>
    </row>
    <row r="59" spans="12:13" x14ac:dyDescent="0.2">
      <c r="L59" t="s">
        <v>72</v>
      </c>
      <c r="M59" s="115">
        <v>3.0378602833414754</v>
      </c>
    </row>
    <row r="60" spans="12:13" x14ac:dyDescent="0.2">
      <c r="L60" t="s">
        <v>149</v>
      </c>
      <c r="M60" s="115">
        <v>3.0483647450110865</v>
      </c>
    </row>
    <row r="61" spans="12:13" x14ac:dyDescent="0.2">
      <c r="L61" t="s">
        <v>153</v>
      </c>
      <c r="M61" s="115">
        <v>3.0571744161582162</v>
      </c>
    </row>
    <row r="62" spans="12:13" x14ac:dyDescent="0.2">
      <c r="L62" t="s">
        <v>145</v>
      </c>
      <c r="M62" s="115">
        <v>3.0609152752009896</v>
      </c>
    </row>
    <row r="63" spans="12:13" x14ac:dyDescent="0.2">
      <c r="L63" t="s">
        <v>141</v>
      </c>
      <c r="M63" s="115">
        <v>3.0913023147065699</v>
      </c>
    </row>
    <row r="64" spans="12:13" x14ac:dyDescent="0.2">
      <c r="L64" t="s">
        <v>154</v>
      </c>
      <c r="M64" s="115">
        <v>3.0913978494623655</v>
      </c>
    </row>
    <row r="65" spans="12:13" x14ac:dyDescent="0.2">
      <c r="L65" t="s">
        <v>150</v>
      </c>
      <c r="M65" s="115">
        <v>3.0931056701030926</v>
      </c>
    </row>
    <row r="66" spans="12:13" x14ac:dyDescent="0.2">
      <c r="L66" t="s">
        <v>164</v>
      </c>
      <c r="M66" s="115">
        <v>3.1378607809847199</v>
      </c>
    </row>
    <row r="67" spans="12:13" x14ac:dyDescent="0.2">
      <c r="L67" t="s">
        <v>167</v>
      </c>
      <c r="M67" s="115">
        <v>3.1428571428571428</v>
      </c>
    </row>
    <row r="68" spans="12:13" x14ac:dyDescent="0.2">
      <c r="L68" t="s">
        <v>138</v>
      </c>
      <c r="M68" s="115">
        <v>3.1434443656980866</v>
      </c>
    </row>
    <row r="69" spans="12:13" x14ac:dyDescent="0.2">
      <c r="L69" t="s">
        <v>155</v>
      </c>
      <c r="M69" s="115">
        <v>3.1434782608695651</v>
      </c>
    </row>
    <row r="70" spans="12:13" x14ac:dyDescent="0.2">
      <c r="L70" t="s">
        <v>156</v>
      </c>
      <c r="M70" s="115">
        <v>3.1444444444444448</v>
      </c>
    </row>
    <row r="71" spans="12:13" x14ac:dyDescent="0.2">
      <c r="L71" t="s">
        <v>71</v>
      </c>
      <c r="M71" s="115">
        <v>3.1742749731471536</v>
      </c>
    </row>
    <row r="72" spans="12:13" x14ac:dyDescent="0.2">
      <c r="L72" t="s">
        <v>163</v>
      </c>
      <c r="M72" s="115">
        <v>3.1755319148936172</v>
      </c>
    </row>
    <row r="73" spans="12:13" x14ac:dyDescent="0.2">
      <c r="L73" t="s">
        <v>151</v>
      </c>
      <c r="M73" s="115">
        <v>3.1801767676767678</v>
      </c>
    </row>
    <row r="74" spans="12:13" x14ac:dyDescent="0.2">
      <c r="L74" t="s">
        <v>69</v>
      </c>
      <c r="M74" s="115">
        <v>3.1949821165579637</v>
      </c>
    </row>
    <row r="75" spans="12:13" x14ac:dyDescent="0.2">
      <c r="L75" t="s">
        <v>136</v>
      </c>
      <c r="M75" s="115">
        <v>3.1950354609929077</v>
      </c>
    </row>
    <row r="76" spans="12:13" x14ac:dyDescent="0.2">
      <c r="L76" t="s">
        <v>168</v>
      </c>
      <c r="M76" s="115">
        <v>3.198046663049376</v>
      </c>
    </row>
    <row r="77" spans="12:13" x14ac:dyDescent="0.2">
      <c r="L77" t="s">
        <v>166</v>
      </c>
      <c r="M77" s="115">
        <v>3.1982169027845631</v>
      </c>
    </row>
    <row r="78" spans="12:13" x14ac:dyDescent="0.2">
      <c r="L78" t="s">
        <v>134</v>
      </c>
      <c r="M78" s="115">
        <v>3.2056050626372206</v>
      </c>
    </row>
    <row r="79" spans="12:13" x14ac:dyDescent="0.2">
      <c r="L79" t="s">
        <v>170</v>
      </c>
      <c r="M79" s="115">
        <v>3.2181593642611683</v>
      </c>
    </row>
    <row r="80" spans="12:13" x14ac:dyDescent="0.2">
      <c r="L80" t="s">
        <v>107</v>
      </c>
      <c r="M80" s="115">
        <v>3.2388497015735211</v>
      </c>
    </row>
    <row r="81" spans="12:13" x14ac:dyDescent="0.2">
      <c r="L81" t="s">
        <v>162</v>
      </c>
      <c r="M81" s="115">
        <v>3.2433003504432074</v>
      </c>
    </row>
    <row r="82" spans="12:13" x14ac:dyDescent="0.2">
      <c r="L82" t="s">
        <v>172</v>
      </c>
      <c r="M82" s="115">
        <v>3.2459985666507407</v>
      </c>
    </row>
    <row r="83" spans="12:13" x14ac:dyDescent="0.2">
      <c r="L83" t="s">
        <v>77</v>
      </c>
      <c r="M83" s="115">
        <v>3.254188144329897</v>
      </c>
    </row>
    <row r="84" spans="12:13" x14ac:dyDescent="0.2">
      <c r="L84" t="s">
        <v>84</v>
      </c>
      <c r="M84" s="115">
        <v>3.2841682127396412</v>
      </c>
    </row>
    <row r="85" spans="12:13" x14ac:dyDescent="0.2">
      <c r="L85" t="s">
        <v>86</v>
      </c>
      <c r="M85" s="115">
        <v>3.28494623655914</v>
      </c>
    </row>
    <row r="86" spans="12:13" x14ac:dyDescent="0.2">
      <c r="L86" t="s">
        <v>169</v>
      </c>
      <c r="M86" s="115">
        <v>3.3005973545726066</v>
      </c>
    </row>
    <row r="87" spans="12:13" x14ac:dyDescent="0.2">
      <c r="L87" t="s">
        <v>173</v>
      </c>
      <c r="M87" s="115">
        <v>3.301075268817204</v>
      </c>
    </row>
    <row r="88" spans="12:13" x14ac:dyDescent="0.2">
      <c r="L88" t="s">
        <v>175</v>
      </c>
      <c r="M88" s="115">
        <v>3.3109965635738829</v>
      </c>
    </row>
    <row r="89" spans="12:13" x14ac:dyDescent="0.2">
      <c r="L89" t="s">
        <v>109</v>
      </c>
      <c r="M89" s="115">
        <v>3.3520408163265305</v>
      </c>
    </row>
    <row r="90" spans="12:13" x14ac:dyDescent="0.2">
      <c r="L90" t="s">
        <v>73</v>
      </c>
      <c r="M90" s="115">
        <v>3.3530084648821781</v>
      </c>
    </row>
    <row r="91" spans="12:13" x14ac:dyDescent="0.2">
      <c r="L91" t="s">
        <v>104</v>
      </c>
      <c r="M91" s="115">
        <v>3.3905046120455777</v>
      </c>
    </row>
    <row r="92" spans="12:13" x14ac:dyDescent="0.2">
      <c r="L92" t="s">
        <v>100</v>
      </c>
      <c r="M92" s="115">
        <v>3.4081632653061225</v>
      </c>
    </row>
    <row r="93" spans="12:13" x14ac:dyDescent="0.2">
      <c r="L93" t="s">
        <v>174</v>
      </c>
      <c r="M93" s="115">
        <v>3.4498880179171332</v>
      </c>
    </row>
    <row r="94" spans="12:13" x14ac:dyDescent="0.2">
      <c r="L94" t="s">
        <v>171</v>
      </c>
      <c r="M94" s="115">
        <v>3.487606931344593</v>
      </c>
    </row>
    <row r="95" spans="12:13" x14ac:dyDescent="0.2">
      <c r="L95" t="s">
        <v>143</v>
      </c>
      <c r="M95" s="115">
        <v>3.5781797567511857</v>
      </c>
    </row>
    <row r="96" spans="12:13" x14ac:dyDescent="0.2">
      <c r="L96" t="s">
        <v>110</v>
      </c>
      <c r="M96" s="115">
        <v>3.76</v>
      </c>
    </row>
  </sheetData>
  <pageMargins left="0.7" right="0.7" top="0.75" bottom="0.75" header="0.3" footer="0.3"/>
  <pageSetup paperSize="9" scale="30"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D61"/>
  <sheetViews>
    <sheetView rightToLeft="1" zoomScaleNormal="100" workbookViewId="0">
      <selection activeCell="E18" sqref="E18"/>
    </sheetView>
  </sheetViews>
  <sheetFormatPr defaultRowHeight="14.25" x14ac:dyDescent="0.2"/>
  <cols>
    <col min="3" max="3" width="23.375" customWidth="1"/>
    <col min="4" max="4" width="9" style="119"/>
  </cols>
  <sheetData>
    <row r="2" spans="3:4" x14ac:dyDescent="0.2">
      <c r="C2" t="s">
        <v>55</v>
      </c>
    </row>
    <row r="3" spans="3:4" x14ac:dyDescent="0.2">
      <c r="C3" t="s">
        <v>56</v>
      </c>
      <c r="D3" s="119">
        <v>5.5422167670000002</v>
      </c>
    </row>
    <row r="4" spans="3:4" x14ac:dyDescent="0.2">
      <c r="C4" t="s">
        <v>57</v>
      </c>
      <c r="D4" s="119">
        <v>8.6773034980000006</v>
      </c>
    </row>
    <row r="5" spans="3:4" x14ac:dyDescent="0.2">
      <c r="C5" t="s">
        <v>58</v>
      </c>
      <c r="D5" s="119">
        <v>11.06999933</v>
      </c>
    </row>
    <row r="6" spans="3:4" x14ac:dyDescent="0.2">
      <c r="C6" t="s">
        <v>178</v>
      </c>
      <c r="D6" s="119">
        <v>11.261126640000001</v>
      </c>
    </row>
    <row r="7" spans="3:4" x14ac:dyDescent="0.2">
      <c r="C7" t="s">
        <v>59</v>
      </c>
      <c r="D7" s="119">
        <v>11.72117242</v>
      </c>
    </row>
    <row r="8" spans="3:4" x14ac:dyDescent="0.2">
      <c r="C8" t="s">
        <v>60</v>
      </c>
      <c r="D8" s="119">
        <v>15.19999952</v>
      </c>
    </row>
    <row r="9" spans="3:4" x14ac:dyDescent="0.2">
      <c r="C9" t="s">
        <v>61</v>
      </c>
      <c r="D9" s="119">
        <v>15.596970170000001</v>
      </c>
    </row>
    <row r="10" spans="3:4" x14ac:dyDescent="0.2">
      <c r="C10" t="s">
        <v>62</v>
      </c>
      <c r="D10" s="119">
        <v>15.684315509999999</v>
      </c>
    </row>
    <row r="11" spans="3:4" x14ac:dyDescent="0.2">
      <c r="C11" t="s">
        <v>63</v>
      </c>
      <c r="D11" s="119">
        <v>16.419999919999999</v>
      </c>
    </row>
    <row r="12" spans="3:4" x14ac:dyDescent="0.2">
      <c r="C12" t="s">
        <v>64</v>
      </c>
      <c r="D12" s="119">
        <v>16.790564809999999</v>
      </c>
    </row>
    <row r="13" spans="3:4" x14ac:dyDescent="0.2">
      <c r="C13" t="s">
        <v>65</v>
      </c>
      <c r="D13" s="119">
        <v>18.240000290000001</v>
      </c>
    </row>
    <row r="14" spans="3:4" x14ac:dyDescent="0.2">
      <c r="C14" t="s">
        <v>66</v>
      </c>
      <c r="D14" s="119">
        <v>18.9581035</v>
      </c>
    </row>
    <row r="15" spans="3:4" x14ac:dyDescent="0.2">
      <c r="C15" t="s">
        <v>67</v>
      </c>
      <c r="D15" s="119">
        <v>19.558043430000001</v>
      </c>
    </row>
    <row r="16" spans="3:4" x14ac:dyDescent="0.2">
      <c r="C16" t="s">
        <v>68</v>
      </c>
      <c r="D16" s="119">
        <v>20.47952021</v>
      </c>
    </row>
    <row r="17" spans="3:4" x14ac:dyDescent="0.2">
      <c r="C17" t="s">
        <v>69</v>
      </c>
      <c r="D17" s="119">
        <v>20.937906300000002</v>
      </c>
    </row>
    <row r="18" spans="3:4" x14ac:dyDescent="0.2">
      <c r="C18" t="s">
        <v>70</v>
      </c>
      <c r="D18" s="119">
        <v>20.947430629999999</v>
      </c>
    </row>
    <row r="19" spans="3:4" x14ac:dyDescent="0.2">
      <c r="C19" t="s">
        <v>71</v>
      </c>
      <c r="D19" s="119">
        <v>20.999999949999999</v>
      </c>
    </row>
    <row r="20" spans="3:4" x14ac:dyDescent="0.2">
      <c r="C20" t="s">
        <v>72</v>
      </c>
      <c r="D20" s="119">
        <v>21.699999940000001</v>
      </c>
    </row>
    <row r="21" spans="3:4" x14ac:dyDescent="0.2">
      <c r="C21" t="s">
        <v>73</v>
      </c>
      <c r="D21" s="119">
        <v>22.122122109999999</v>
      </c>
    </row>
    <row r="22" spans="3:4" x14ac:dyDescent="0.2">
      <c r="C22" t="s">
        <v>74</v>
      </c>
      <c r="D22" s="119">
        <v>22.622263010000001</v>
      </c>
    </row>
    <row r="23" spans="3:4" x14ac:dyDescent="0.2">
      <c r="C23" t="s">
        <v>75</v>
      </c>
      <c r="D23" s="119">
        <v>22.8771229</v>
      </c>
    </row>
    <row r="24" spans="3:4" x14ac:dyDescent="0.2">
      <c r="C24" t="s">
        <v>76</v>
      </c>
      <c r="D24" s="119">
        <v>23.049999239999998</v>
      </c>
    </row>
    <row r="25" spans="3:4" x14ac:dyDescent="0.2">
      <c r="C25" t="s">
        <v>77</v>
      </c>
      <c r="D25" s="119">
        <v>23.079999480000001</v>
      </c>
    </row>
    <row r="26" spans="3:4" x14ac:dyDescent="0.2">
      <c r="C26" t="s">
        <v>78</v>
      </c>
      <c r="D26" s="119">
        <v>23.476523570000001</v>
      </c>
    </row>
    <row r="27" spans="3:4" x14ac:dyDescent="0.2">
      <c r="C27" t="s">
        <v>79</v>
      </c>
      <c r="D27" s="119">
        <v>23.74</v>
      </c>
    </row>
    <row r="28" spans="3:4" x14ac:dyDescent="0.2">
      <c r="C28" t="s">
        <v>80</v>
      </c>
      <c r="D28" s="119">
        <v>23.94084625</v>
      </c>
    </row>
    <row r="29" spans="3:4" x14ac:dyDescent="0.2">
      <c r="C29" t="s">
        <v>81</v>
      </c>
      <c r="D29" s="119">
        <v>24.670526370000001</v>
      </c>
    </row>
    <row r="30" spans="3:4" x14ac:dyDescent="0.2">
      <c r="C30" t="s">
        <v>82</v>
      </c>
      <c r="D30" s="119">
        <v>24.967502629999998</v>
      </c>
    </row>
    <row r="31" spans="3:4" x14ac:dyDescent="0.2">
      <c r="C31" t="s">
        <v>83</v>
      </c>
      <c r="D31" s="119">
        <v>25.200000039999999</v>
      </c>
    </row>
    <row r="32" spans="3:4" x14ac:dyDescent="0.2">
      <c r="C32" t="s">
        <v>84</v>
      </c>
      <c r="D32" s="119">
        <v>25.267473169999999</v>
      </c>
    </row>
    <row r="33" spans="3:4" x14ac:dyDescent="0.2">
      <c r="C33" t="s">
        <v>85</v>
      </c>
      <c r="D33" s="119">
        <v>25.499999760000001</v>
      </c>
    </row>
    <row r="34" spans="3:4" x14ac:dyDescent="0.2">
      <c r="C34" t="s">
        <v>86</v>
      </c>
      <c r="D34" s="119">
        <v>25.925926140000001</v>
      </c>
    </row>
    <row r="35" spans="3:4" x14ac:dyDescent="0.2">
      <c r="C35" t="s">
        <v>9</v>
      </c>
      <c r="D35" s="119">
        <f>27.59</f>
        <v>27.59</v>
      </c>
    </row>
    <row r="36" spans="3:4" x14ac:dyDescent="0.2">
      <c r="C36" t="s">
        <v>179</v>
      </c>
      <c r="D36" s="119">
        <v>27.694908380000001</v>
      </c>
    </row>
    <row r="37" spans="3:4" x14ac:dyDescent="0.2">
      <c r="C37" t="s">
        <v>88</v>
      </c>
      <c r="D37" s="119">
        <v>27.799999769999999</v>
      </c>
    </row>
    <row r="38" spans="3:4" x14ac:dyDescent="0.2">
      <c r="C38" t="s">
        <v>89</v>
      </c>
      <c r="D38" s="119">
        <v>27.827827169999999</v>
      </c>
    </row>
    <row r="39" spans="3:4" x14ac:dyDescent="0.2">
      <c r="C39" t="s">
        <v>90</v>
      </c>
      <c r="D39" s="119">
        <v>28</v>
      </c>
    </row>
    <row r="40" spans="3:4" x14ac:dyDescent="0.2">
      <c r="C40" t="s">
        <v>91</v>
      </c>
      <c r="D40" s="119">
        <v>28.428428159999999</v>
      </c>
    </row>
    <row r="41" spans="3:4" x14ac:dyDescent="0.2">
      <c r="C41" t="s">
        <v>92</v>
      </c>
      <c r="D41" s="119">
        <v>29.702971269999999</v>
      </c>
    </row>
    <row r="42" spans="3:4" x14ac:dyDescent="0.2">
      <c r="C42" t="s">
        <v>93</v>
      </c>
      <c r="D42" s="119">
        <v>31.63163153</v>
      </c>
    </row>
    <row r="43" spans="3:4" x14ac:dyDescent="0.2">
      <c r="C43" t="s">
        <v>94</v>
      </c>
      <c r="D43" s="119">
        <v>32</v>
      </c>
    </row>
    <row r="44" spans="3:4" x14ac:dyDescent="0.2">
      <c r="C44" t="s">
        <v>95</v>
      </c>
      <c r="D44" s="119">
        <v>32</v>
      </c>
    </row>
    <row r="45" spans="3:4" x14ac:dyDescent="0.2">
      <c r="C45" t="s">
        <v>96</v>
      </c>
      <c r="D45" s="119">
        <f>32.1657</f>
        <v>32.165700000000001</v>
      </c>
    </row>
    <row r="46" spans="3:4" x14ac:dyDescent="0.2">
      <c r="C46" t="s">
        <v>97</v>
      </c>
      <c r="D46" s="119">
        <v>32.167832500000003</v>
      </c>
    </row>
    <row r="47" spans="3:4" x14ac:dyDescent="0.2">
      <c r="C47" t="s">
        <v>98</v>
      </c>
      <c r="D47" s="119">
        <v>32.83283282</v>
      </c>
    </row>
    <row r="48" spans="3:4" x14ac:dyDescent="0.2">
      <c r="C48" t="s">
        <v>99</v>
      </c>
      <c r="D48" s="119">
        <v>36.736737290000001</v>
      </c>
    </row>
    <row r="49" spans="3:4" x14ac:dyDescent="0.2">
      <c r="C49" t="s">
        <v>100</v>
      </c>
      <c r="D49" s="119">
        <v>38.492870609999997</v>
      </c>
    </row>
    <row r="50" spans="3:4" x14ac:dyDescent="0.2">
      <c r="C50" t="s">
        <v>101</v>
      </c>
      <c r="D50" s="119">
        <v>38.900000409999997</v>
      </c>
    </row>
    <row r="51" spans="3:4" x14ac:dyDescent="0.2">
      <c r="C51" t="s">
        <v>102</v>
      </c>
      <c r="D51" s="119">
        <v>38.922156430000001</v>
      </c>
    </row>
    <row r="52" spans="3:4" x14ac:dyDescent="0.2">
      <c r="C52" t="s">
        <v>103</v>
      </c>
      <c r="D52" s="119">
        <v>39.832285130000002</v>
      </c>
    </row>
    <row r="53" spans="3:4" x14ac:dyDescent="0.2">
      <c r="C53" t="s">
        <v>104</v>
      </c>
      <c r="D53" s="119">
        <v>40.840839840000001</v>
      </c>
    </row>
    <row r="54" spans="3:4" x14ac:dyDescent="0.2">
      <c r="C54" t="s">
        <v>105</v>
      </c>
      <c r="D54" s="119">
        <v>41.97916592</v>
      </c>
    </row>
    <row r="55" spans="3:4" x14ac:dyDescent="0.2">
      <c r="C55" t="s">
        <v>106</v>
      </c>
      <c r="D55" s="119">
        <v>43.099999140000001</v>
      </c>
    </row>
    <row r="56" spans="3:4" x14ac:dyDescent="0.2">
      <c r="C56" t="s">
        <v>107</v>
      </c>
      <c r="D56" s="119">
        <v>43.999999580000001</v>
      </c>
    </row>
    <row r="57" spans="3:4" x14ac:dyDescent="0.2">
      <c r="C57" t="s">
        <v>108</v>
      </c>
      <c r="D57" s="119">
        <v>45.163860749999998</v>
      </c>
    </row>
    <row r="58" spans="3:4" x14ac:dyDescent="0.2">
      <c r="C58" t="s">
        <v>109</v>
      </c>
      <c r="D58" s="119">
        <v>45.700000760000002</v>
      </c>
    </row>
    <row r="59" spans="3:4" x14ac:dyDescent="0.2">
      <c r="C59" t="s">
        <v>110</v>
      </c>
      <c r="D59" s="119">
        <v>65.239999109999999</v>
      </c>
    </row>
    <row r="60" spans="3:4" x14ac:dyDescent="0.2">
      <c r="C60" t="s">
        <v>111</v>
      </c>
      <c r="D60" s="119">
        <v>69.349999800000006</v>
      </c>
    </row>
    <row r="61" spans="3:4" x14ac:dyDescent="0.2">
      <c r="C61" t="s">
        <v>112</v>
      </c>
      <c r="D61" s="119">
        <v>86.800000150000002</v>
      </c>
    </row>
  </sheetData>
  <pageMargins left="0.7" right="0.7" top="0.75" bottom="0.75" header="0.3" footer="0.3"/>
  <pageSetup paperSize="9" scale="23"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9"/>
  <sheetViews>
    <sheetView rightToLeft="1" tabSelected="1" workbookViewId="0">
      <selection activeCell="A42" sqref="A42"/>
    </sheetView>
  </sheetViews>
  <sheetFormatPr defaultRowHeight="14.25" x14ac:dyDescent="0.2"/>
  <cols>
    <col min="1" max="1" width="27.125" customWidth="1"/>
    <col min="2" max="2" width="9" style="120"/>
  </cols>
  <sheetData>
    <row r="1" spans="1:2" x14ac:dyDescent="0.2">
      <c r="A1" t="s">
        <v>176</v>
      </c>
    </row>
    <row r="3" spans="1:2" x14ac:dyDescent="0.2">
      <c r="A3" t="s">
        <v>112</v>
      </c>
      <c r="B3" s="120">
        <v>48.549965553807283</v>
      </c>
    </row>
    <row r="4" spans="1:2" x14ac:dyDescent="0.2">
      <c r="A4" t="s">
        <v>108</v>
      </c>
      <c r="B4" s="120">
        <v>28.330665688790269</v>
      </c>
    </row>
    <row r="5" spans="1:2" x14ac:dyDescent="0.2">
      <c r="A5" t="s">
        <v>110</v>
      </c>
      <c r="B5" s="120">
        <v>20.309268184205624</v>
      </c>
    </row>
    <row r="6" spans="1:2" x14ac:dyDescent="0.2">
      <c r="A6" t="s">
        <v>103</v>
      </c>
      <c r="B6" s="120">
        <v>14.911993170642498</v>
      </c>
    </row>
    <row r="7" spans="1:2" x14ac:dyDescent="0.2">
      <c r="A7" t="s">
        <v>99</v>
      </c>
      <c r="B7" s="120">
        <v>10.516176406515656</v>
      </c>
    </row>
    <row r="8" spans="1:2" x14ac:dyDescent="0.2">
      <c r="A8" t="s">
        <v>101</v>
      </c>
      <c r="B8" s="120">
        <v>10.323821323794684</v>
      </c>
    </row>
    <row r="9" spans="1:2" x14ac:dyDescent="0.2">
      <c r="A9" t="s">
        <v>106</v>
      </c>
      <c r="B9" s="120">
        <v>8.7418520660695425</v>
      </c>
    </row>
    <row r="10" spans="1:2" x14ac:dyDescent="0.2">
      <c r="A10" t="s">
        <v>105</v>
      </c>
      <c r="B10" s="120">
        <v>8.6513822464396579</v>
      </c>
    </row>
    <row r="11" spans="1:2" x14ac:dyDescent="0.2">
      <c r="A11" t="s">
        <v>104</v>
      </c>
      <c r="B11" s="120">
        <v>8.0841386692030301</v>
      </c>
    </row>
    <row r="12" spans="1:2" x14ac:dyDescent="0.2">
      <c r="A12" t="s">
        <v>91</v>
      </c>
      <c r="B12" s="120">
        <v>7.8041148474237998</v>
      </c>
    </row>
    <row r="13" spans="1:2" x14ac:dyDescent="0.2">
      <c r="A13" t="s">
        <v>109</v>
      </c>
      <c r="B13" s="120">
        <v>7.5997684765448161</v>
      </c>
    </row>
    <row r="14" spans="1:2" x14ac:dyDescent="0.2">
      <c r="A14" t="s">
        <v>98</v>
      </c>
      <c r="B14" s="120">
        <v>7.1530907502654992</v>
      </c>
    </row>
    <row r="15" spans="1:2" x14ac:dyDescent="0.2">
      <c r="A15" t="s">
        <v>100</v>
      </c>
      <c r="B15" s="120">
        <v>6.1630590413216266</v>
      </c>
    </row>
    <row r="16" spans="1:2" x14ac:dyDescent="0.2">
      <c r="A16" t="s">
        <v>97</v>
      </c>
      <c r="B16" s="120">
        <v>5.8363578946366585</v>
      </c>
    </row>
    <row r="17" spans="1:2" x14ac:dyDescent="0.2">
      <c r="A17" t="s">
        <v>88</v>
      </c>
      <c r="B17" s="120">
        <v>5.2876990139376705</v>
      </c>
    </row>
    <row r="18" spans="1:2" x14ac:dyDescent="0.2">
      <c r="A18" t="s">
        <v>70</v>
      </c>
      <c r="B18" s="120">
        <v>3.3690600739177712</v>
      </c>
    </row>
    <row r="19" spans="1:2" x14ac:dyDescent="0.2">
      <c r="A19" t="s">
        <v>79</v>
      </c>
      <c r="B19" s="120">
        <v>2.8971619268872559</v>
      </c>
    </row>
    <row r="20" spans="1:2" x14ac:dyDescent="0.2">
      <c r="A20" t="s">
        <v>64</v>
      </c>
      <c r="B20" s="120">
        <v>1.9998442764921278</v>
      </c>
    </row>
    <row r="21" spans="1:2" x14ac:dyDescent="0.2">
      <c r="A21" t="s">
        <v>81</v>
      </c>
      <c r="B21" s="120">
        <v>1.5355843275234438</v>
      </c>
    </row>
    <row r="22" spans="1:2" x14ac:dyDescent="0.2">
      <c r="A22" t="s">
        <v>86</v>
      </c>
      <c r="B22" s="120">
        <v>1.0881360115839718</v>
      </c>
    </row>
    <row r="23" spans="1:2" x14ac:dyDescent="0.2">
      <c r="A23" t="s">
        <v>78</v>
      </c>
      <c r="B23" s="120">
        <v>1.0141452405712721</v>
      </c>
    </row>
    <row r="24" spans="1:2" x14ac:dyDescent="0.2">
      <c r="A24" t="s">
        <v>89</v>
      </c>
      <c r="B24" s="120">
        <v>0.90935227570805666</v>
      </c>
    </row>
    <row r="25" spans="1:2" x14ac:dyDescent="0.2">
      <c r="A25" t="s">
        <v>102</v>
      </c>
      <c r="B25" s="120">
        <v>0.43083329350838639</v>
      </c>
    </row>
    <row r="26" spans="1:2" ht="15" x14ac:dyDescent="0.25">
      <c r="A26" s="118" t="s">
        <v>180</v>
      </c>
    </row>
    <row r="27" spans="1:2" x14ac:dyDescent="0.2">
      <c r="A27" t="s">
        <v>93</v>
      </c>
      <c r="B27" s="120">
        <v>-0.60585474076599966</v>
      </c>
    </row>
    <row r="28" spans="1:2" x14ac:dyDescent="0.2">
      <c r="A28" t="s">
        <v>95</v>
      </c>
      <c r="B28" s="120">
        <v>-1.4267910334940568</v>
      </c>
    </row>
    <row r="29" spans="1:2" x14ac:dyDescent="0.2">
      <c r="A29" t="s">
        <v>76</v>
      </c>
      <c r="B29" s="120">
        <v>-2.1850166921147296</v>
      </c>
    </row>
    <row r="30" spans="1:2" x14ac:dyDescent="0.2">
      <c r="A30" t="s">
        <v>84</v>
      </c>
      <c r="B30" s="120">
        <v>-2.584808919748272</v>
      </c>
    </row>
    <row r="31" spans="1:2" x14ac:dyDescent="0.2">
      <c r="A31" t="s">
        <v>85</v>
      </c>
      <c r="B31" s="120">
        <v>-2.7760532124564841</v>
      </c>
    </row>
    <row r="32" spans="1:2" x14ac:dyDescent="0.2">
      <c r="A32" t="s">
        <v>73</v>
      </c>
      <c r="B32" s="120">
        <v>-3.6322652581165293</v>
      </c>
    </row>
    <row r="33" spans="1:2" x14ac:dyDescent="0.2">
      <c r="A33" t="s">
        <v>61</v>
      </c>
      <c r="B33" s="120">
        <v>-3.9337232836123985</v>
      </c>
    </row>
    <row r="34" spans="1:2" x14ac:dyDescent="0.2">
      <c r="A34" t="s">
        <v>66</v>
      </c>
      <c r="B34" s="120">
        <v>-3.9579773709311001</v>
      </c>
    </row>
    <row r="35" spans="1:2" x14ac:dyDescent="0.2">
      <c r="A35" t="s">
        <v>82</v>
      </c>
      <c r="B35" s="120">
        <v>-4.0342506011464305</v>
      </c>
    </row>
    <row r="36" spans="1:2" x14ac:dyDescent="0.2">
      <c r="A36" t="s">
        <v>68</v>
      </c>
      <c r="B36" s="120">
        <v>-4.3599297103505128</v>
      </c>
    </row>
    <row r="37" spans="1:2" x14ac:dyDescent="0.2">
      <c r="A37" t="s">
        <v>80</v>
      </c>
      <c r="B37" s="120">
        <v>-4.5547680916314288</v>
      </c>
    </row>
    <row r="38" spans="1:2" x14ac:dyDescent="0.2">
      <c r="A38" t="s">
        <v>63</v>
      </c>
      <c r="B38" s="120">
        <v>-5.00268455905253</v>
      </c>
    </row>
    <row r="39" spans="1:2" x14ac:dyDescent="0.2">
      <c r="A39" t="s">
        <v>65</v>
      </c>
      <c r="B39" s="120">
        <v>-5.0047234090494417</v>
      </c>
    </row>
    <row r="40" spans="1:2" x14ac:dyDescent="0.2">
      <c r="A40" t="s">
        <v>92</v>
      </c>
      <c r="B40" s="120">
        <v>-5.5087056858842294</v>
      </c>
    </row>
    <row r="41" spans="1:2" x14ac:dyDescent="0.2">
      <c r="A41" t="s">
        <v>107</v>
      </c>
      <c r="B41" s="120">
        <v>-5.734714174318742</v>
      </c>
    </row>
    <row r="42" spans="1:2" x14ac:dyDescent="0.2">
      <c r="A42" t="s">
        <v>59</v>
      </c>
      <c r="B42" s="120">
        <v>-5.8313622000811138</v>
      </c>
    </row>
    <row r="43" spans="1:2" x14ac:dyDescent="0.2">
      <c r="A43" t="s">
        <v>111</v>
      </c>
      <c r="B43" s="120">
        <v>-5.9416223529141359</v>
      </c>
    </row>
    <row r="44" spans="1:2" x14ac:dyDescent="0.2">
      <c r="A44" t="s">
        <v>83</v>
      </c>
      <c r="B44" s="120">
        <v>-6.0073439902994998</v>
      </c>
    </row>
    <row r="45" spans="1:2" x14ac:dyDescent="0.2">
      <c r="A45" t="s">
        <v>58</v>
      </c>
      <c r="B45" s="120">
        <v>-6.3120421647048133</v>
      </c>
    </row>
    <row r="46" spans="1:2" x14ac:dyDescent="0.2">
      <c r="A46" t="s">
        <v>72</v>
      </c>
      <c r="B46" s="120">
        <v>-7.755032121328556</v>
      </c>
    </row>
    <row r="47" spans="1:2" x14ac:dyDescent="0.2">
      <c r="A47" t="s">
        <v>87</v>
      </c>
      <c r="B47" s="120">
        <v>-7.8200580478703401</v>
      </c>
    </row>
    <row r="48" spans="1:2" x14ac:dyDescent="0.2">
      <c r="A48" t="s">
        <v>71</v>
      </c>
      <c r="B48" s="120">
        <v>-7.852447109857116</v>
      </c>
    </row>
    <row r="49" spans="1:2" x14ac:dyDescent="0.2">
      <c r="A49" t="s">
        <v>90</v>
      </c>
      <c r="B49" s="120">
        <v>-8.2187488556099293</v>
      </c>
    </row>
    <row r="50" spans="1:2" x14ac:dyDescent="0.2">
      <c r="A50" t="s">
        <v>75</v>
      </c>
      <c r="B50" s="120">
        <v>-9.3463148559509275</v>
      </c>
    </row>
    <row r="51" spans="1:2" x14ac:dyDescent="0.2">
      <c r="A51" t="s">
        <v>94</v>
      </c>
      <c r="B51" s="120">
        <v>-9.5051560113076725</v>
      </c>
    </row>
    <row r="52" spans="1:2" x14ac:dyDescent="0.2">
      <c r="A52" t="s">
        <v>178</v>
      </c>
      <c r="B52" s="120">
        <v>-9.7018067011497866</v>
      </c>
    </row>
    <row r="53" spans="1:2" x14ac:dyDescent="0.2">
      <c r="A53" t="s">
        <v>69</v>
      </c>
      <c r="B53" s="120">
        <v>-9.7210817158886123</v>
      </c>
    </row>
    <row r="54" spans="1:2" x14ac:dyDescent="0.2">
      <c r="A54" t="s">
        <v>74</v>
      </c>
      <c r="B54" s="120">
        <v>-10.149837956747986</v>
      </c>
    </row>
    <row r="55" spans="1:2" x14ac:dyDescent="0.2">
      <c r="A55" t="s">
        <v>56</v>
      </c>
      <c r="B55" s="120">
        <v>-10.489612321116974</v>
      </c>
    </row>
    <row r="56" spans="1:2" x14ac:dyDescent="0.2">
      <c r="A56" t="s">
        <v>62</v>
      </c>
      <c r="B56" s="120">
        <v>-10.625559505006228</v>
      </c>
    </row>
    <row r="57" spans="1:2" x14ac:dyDescent="0.2">
      <c r="A57" t="s">
        <v>77</v>
      </c>
      <c r="B57" s="120">
        <v>-11.2904024575887</v>
      </c>
    </row>
    <row r="58" spans="1:2" x14ac:dyDescent="0.2">
      <c r="A58" t="s">
        <v>67</v>
      </c>
      <c r="B58" s="120">
        <v>-13.765746834459501</v>
      </c>
    </row>
    <row r="59" spans="1:2" x14ac:dyDescent="0.2">
      <c r="A59" t="s">
        <v>57</v>
      </c>
      <c r="B59" s="120">
        <v>-18.840239049204229</v>
      </c>
    </row>
  </sheetData>
  <pageMargins left="0.7" right="0.7" top="0.75" bottom="0.75" header="0.3" footer="0.3"/>
  <pageSetup paperSize="9" scale="5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83B1C6B0-1E62-4ACE-B20C-317C63CE8D33}"/>
</file>

<file path=customXml/itemProps2.xml><?xml version="1.0" encoding="utf-8"?>
<ds:datastoreItem xmlns:ds="http://schemas.openxmlformats.org/officeDocument/2006/customXml" ds:itemID="{B482EC25-A501-492D-9C33-102BBB714387}"/>
</file>

<file path=customXml/itemProps3.xml><?xml version="1.0" encoding="utf-8"?>
<ds:datastoreItem xmlns:ds="http://schemas.openxmlformats.org/officeDocument/2006/customXml" ds:itemID="{E058FB85-F076-4FBD-8B12-F3D7737271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1</vt:i4>
      </vt:variant>
    </vt:vector>
  </HeadingPairs>
  <TitlesOfParts>
    <vt:vector size="7" baseType="lpstr">
      <vt:lpstr>לוח 1 חדש</vt:lpstr>
      <vt:lpstr>איור 1</vt:lpstr>
      <vt:lpstr>איור 2 ו3</vt:lpstr>
      <vt:lpstr>איור-4</vt:lpstr>
      <vt:lpstr>איור 5</vt:lpstr>
      <vt:lpstr>איור 6</vt:lpstr>
      <vt:lpstr>'לוח 1 חדש'!_edn1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יונתן פרנקל</dc:creator>
  <cp:lastModifiedBy>מיטל רפאלי</cp:lastModifiedBy>
  <cp:lastPrinted>2018-03-18T08:39:22Z</cp:lastPrinted>
  <dcterms:created xsi:type="dcterms:W3CDTF">2018-02-06T13:30:21Z</dcterms:created>
  <dcterms:modified xsi:type="dcterms:W3CDTF">2018-03-18T08:39:48Z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