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60" windowWidth="19944" windowHeight="8472"/>
  </bookViews>
  <sheets>
    <sheet name="א-2 מבנה המערכ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 localSheetId="0">OFFSET([5]Sheet7!$AA$3,1,0,'א-2 מבנה המערכת'!nROWS-1,1)</definedName>
    <definedName name="acherpresent">#N/A</definedName>
    <definedName name="AgriList" localSheetId="0">#REF!</definedName>
    <definedName name="AgriList">#REF!</definedName>
    <definedName name="anscount" hidden="1">1</definedName>
    <definedName name="BankList" localSheetId="0">#REF!</definedName>
    <definedName name="BankList">#REF!</definedName>
    <definedName name="banks" localSheetId="0">[6]Sheet4!$C$1</definedName>
    <definedName name="banks">[7]Sheet4!$C$1</definedName>
    <definedName name="BNKNAME">#REF!</definedName>
    <definedName name="COLNUMBERS">#REF!</definedName>
    <definedName name="com.rate">#REF!</definedName>
    <definedName name="copyAr">OFFSET([8]גיליון12!$A$3,COUNTA([8]גיליון12!$B$1:$B$65536),0)</definedName>
    <definedName name="CURRENCY">#REF!</definedName>
    <definedName name="DateList" localSheetId="0">#REF!</definedName>
    <definedName name="DateList">#REF!</definedName>
    <definedName name="datepresent" localSheetId="0">OFFSET([5]Sheet7!$S$3,1,0,'א-2 מבנה המערכת'!nROWS-1,1)</definedName>
    <definedName name="datepresent">#N/A</definedName>
    <definedName name="dates" localSheetId="0">[6]Sheet4!$A$1</definedName>
    <definedName name="dates">[7]Sheet4!$A$1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ullAgr" localSheetId="0">#REF!</definedName>
    <definedName name="fullAgr">#REF!</definedName>
    <definedName name="fullListOfBanks" localSheetId="0">#REF!</definedName>
    <definedName name="fullListOfBanks">#REF!</definedName>
    <definedName name="Hamara" localSheetId="0">[6]Sheet4!$S$1</definedName>
    <definedName name="Hamara">[7]Sheet4!$S$1</definedName>
    <definedName name="HamaraDate" localSheetId="0">[6]Sheet4!$U$1</definedName>
    <definedName name="HamaraDate">[7]Sheet4!$U$1</definedName>
    <definedName name="help">OFFSET([5]Sheet7!$AI$3,1,0,COUNTA([5]Sheet7!$AI$1:$AI$65536)-1,1)</definedName>
    <definedName name="Heset" localSheetId="0">[6]Sheet4!$AC$2</definedName>
    <definedName name="Heset">[7]Sheet4!$AC$2</definedName>
    <definedName name="inf">'[9]נתונים שוטפים'!#REF!</definedName>
    <definedName name="inflation">'[9]נתונים שוטפים'!#REF!</definedName>
    <definedName name="int.sites">#REF!</definedName>
    <definedName name="ira">OFFSET([5]WORK!$A$1,1,0,COUNTA([5]WORK!$A$1:$A$65536)-1,1)</definedName>
    <definedName name="isIngOrEd" localSheetId="0">[6]Sheet4!$G$1</definedName>
    <definedName name="isIngOrEd">[7]Sheet4!$G$1</definedName>
    <definedName name="Kamut" localSheetId="0">[6]Sheet4!$AC$3</definedName>
    <definedName name="Kamut">[7]Sheet4!$AC$3</definedName>
    <definedName name="limcount" hidden="1">1</definedName>
    <definedName name="LuchList" localSheetId="0">#REF!</definedName>
    <definedName name="LuchList">#REF!</definedName>
    <definedName name="Madad" localSheetId="0">[6]Sheet4!$M$1</definedName>
    <definedName name="Madad">[7]Sheet4!$M$1</definedName>
    <definedName name="MadadAnyWay" localSheetId="0">[6]Sheet4!$AE$1</definedName>
    <definedName name="MadadAnyWay">[7]Sheet4!$AE$1</definedName>
    <definedName name="MadadDate" localSheetId="0">[6]Sheet4!$Q$1</definedName>
    <definedName name="MadadDate">[7]Sheet4!$Q$1</definedName>
    <definedName name="Madadlt" localSheetId="0">[6]Sheet4!$O$1</definedName>
    <definedName name="Madadlt">[7]Sheet4!$O$1</definedName>
    <definedName name="Madadsp" localSheetId="0">[6]Sheet4!$N$1</definedName>
    <definedName name="Madadsp">[7]Sheet4!$N$1</definedName>
    <definedName name="movilpresent" localSheetId="0">OFFSET([5]Sheet7!$Y$3,1,0,'א-2 מבנה המערכת'!nROWS-1,1)</definedName>
    <definedName name="movilpresent">#N/A</definedName>
    <definedName name="namepresent" localSheetId="0">OFFSET([5]Sheet7!$T$3,1,0,'א-2 מבנה המערכת'!nROWS-1,1)</definedName>
    <definedName name="namepresent">#N/A</definedName>
    <definedName name="names" localSheetId="0">OFFSET([5]Sheet7!$B$3,1,0,'א-2 מבנה המערכת'!nROWS-1,1)</definedName>
    <definedName name="names">#N/A</definedName>
    <definedName name="names2">#N/A</definedName>
    <definedName name="nROWS" localSheetId="0">COUNTA([5]Sheet7!$B$1:$B$65536)</definedName>
    <definedName name="nROWS">COUNTA([10]Sheet7!$B$1:$B$65536)</definedName>
    <definedName name="OBdived">"Option Button 72"</definedName>
    <definedName name="OBDiving">"Option Button 73"</definedName>
    <definedName name="pass">"noah"</definedName>
    <definedName name="Perut" localSheetId="0">[6]Sheet4!$Y$1</definedName>
    <definedName name="Perut">[7]Sheet4!$Y$1</definedName>
    <definedName name="PerutRS" localSheetId="0">[6]Sheet4!$AI$1</definedName>
    <definedName name="PerutRS">[7]Sheet4!$AI$1</definedName>
    <definedName name="present" localSheetId="0">OFFSET([5]Sheet7!$AD$3,1,0,'א-2 מבנה המערכת'!nROWS-1,1)</definedName>
    <definedName name="present">#N/A</definedName>
    <definedName name="Print_Area">#REF!</definedName>
    <definedName name="productivity">#REF!</definedName>
    <definedName name="Ragne_data">[11]WORK!$G:$Y</definedName>
    <definedName name="Range_Bank">[12]Raw_Data!$A$2:INDEX([12]Raw_Data!$A:$A,COUNTA([12]Raw_Data!$A:$A))</definedName>
    <definedName name="RANGE_BEN_LEUMI">[13]WORK!$ED$8:$FC$43</definedName>
    <definedName name="RANGE_BIG8">[13]WORK!$FE$8:$GD$43</definedName>
    <definedName name="Range_Date" comment="`">[12]Raw_Data!$B$2:INDEX([12]Raw_Data!$B:$B,COUNTA([12]Raw_Data!$B:$B))</definedName>
    <definedName name="RANGE_DATES">[13]WORK!$E$11:$E$31</definedName>
    <definedName name="RANGE_DISCOUNT">[13]WORK!$CB$8:$DA$43</definedName>
    <definedName name="RANGE_galil">[14]WORK!$M$31:$N$47</definedName>
    <definedName name="RANGE_inflation_exp">[13]WORK!$M$47:$N$63</definedName>
    <definedName name="RANGE_LEUMI">[13]WORK!$Z$8:$AY$43</definedName>
    <definedName name="RANGE_libor">[15]WORK!$M$46:$N$60</definedName>
    <definedName name="RANGE_makam">[15]WORK!$M$10:$N$24</definedName>
    <definedName name="RANGE_mat01">[13]WORK!$M$10:$N$45</definedName>
    <definedName name="RANGE_MIZRAHI">[13]WORK!$DC$8:$EB$43</definedName>
    <definedName name="RANGE_POALIM">[13]WORK!$BA$8:$BZ$43</definedName>
    <definedName name="RANGE_ROW">[13]WORK!$P$8:$P$43</definedName>
    <definedName name="Range_Seif">[12]Raw_Data!$D$2:INDEX([12]Raw_Data!$D:$D,COUNTA([12]Raw_Data!$D:$D))</definedName>
    <definedName name="Range_Value">[12]Raw_Data!$E$2:INDEX([12]Raw_Data!$E:$E,COUNTA([12]Raw_Data!$E:$E))</definedName>
    <definedName name="reArrangeSF" localSheetId="0">[6]Sheet4!$AG$1</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[6]HelpSheet!$B$1:$E$1</definedName>
    <definedName name="Screen1">[7]HelpSheet!$B$1:$E$1</definedName>
    <definedName name="Screen2" localSheetId="0">[6]HelpSheet!$B$2:$E$2</definedName>
    <definedName name="Screen2">[7]HelpSheet!$B$2:$E$2</definedName>
    <definedName name="Screen3" localSheetId="0">[6]HelpSheet!$B$3:$E$3</definedName>
    <definedName name="Screen3">[7]HelpSheet!$B$3:$E$3</definedName>
    <definedName name="Screen4" localSheetId="0">[6]HelpSheet!$B$4:$E$4</definedName>
    <definedName name="Screen4">[7]HelpSheet!$B$4:$E$4</definedName>
    <definedName name="Screen5" localSheetId="0">[6]HelpSheet!$B$5:$E$11</definedName>
    <definedName name="Screen5">[7]HelpSheet!$B$5:$E$11</definedName>
    <definedName name="seifs" localSheetId="0">[6]Sheet4!$I$1</definedName>
    <definedName name="seifs">[7]Sheet4!$I$1</definedName>
    <definedName name="selAmuda" localSheetId="0">[6]Sheet4!$W$1</definedName>
    <definedName name="selAmuda">[7]Sheet4!$W$1</definedName>
    <definedName name="selOpt" localSheetId="0">[6]Sheet4!$W$1</definedName>
    <definedName name="selOpt">[7]Sheet4!$W$1</definedName>
    <definedName name="selShura" localSheetId="0">[6]Sheet4!$W$3</definedName>
    <definedName name="selShura">[7]Sheet4!$W$3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 localSheetId="0">[6]Sheet4!$AA$1</definedName>
    <definedName name="sugshmira">[7]Sheet4!$AA$1</definedName>
    <definedName name="TableName">"Dummy"</definedName>
    <definedName name="Tadirut" localSheetId="0">[6]Sheet4!$AC$1</definedName>
    <definedName name="Tadirut">[7]Sheet4!$AC$1</definedName>
    <definedName name="temp">#REF!</definedName>
    <definedName name="tikacher" localSheetId="0">OFFSET([5]Sheet7!$I$3,1,0,'א-2 מבנה המערכת'!nROWS-1,1)</definedName>
    <definedName name="tikacher">#N/A</definedName>
    <definedName name="tikmovil" localSheetId="0">OFFSET([5]Sheet7!$G$3,1,0,'א-2 מבנה המערכת'!nROWS-1,1)</definedName>
    <definedName name="tikmovil">#N/A</definedName>
    <definedName name="UNITS">#REF!</definedName>
    <definedName name="workA">OFFSET([5]WORK!$A$1,1,0,COUNTA([5]WORK!$A$1:$A$65536)-1,1)</definedName>
    <definedName name="workC">OFFSET([5]WORK!$C$1,1,0,COUNTA([5]WORK!$C$1:$C$65536)-1,1)</definedName>
    <definedName name="_xlnm.Print_Area" localSheetId="0">'א-2 מבנה המערכת'!$A$3:$O$31</definedName>
    <definedName name="writer" localSheetId="0">OFFSET([5]Sheet7!$E$3,1,0,'א-2 מבנה המערכת'!nROWS-1,1)</definedName>
    <definedName name="writer">#N/A</definedName>
    <definedName name="writerpresent" localSheetId="0">OFFSET([5]Sheet7!$W$3,1,0,'א-2 מבנה המערכת'!nROWS-1,1)</definedName>
    <definedName name="writerpresent">#N/A</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OFFSET([5]Sheet7!$F$3,1,0,'א-2 מבנה המערכת'!nROWS-1,1)</definedName>
    <definedName name="zevet">#N/A</definedName>
    <definedName name="zevetpresent" localSheetId="0">OFFSET([5]Sheet7!$X$3,1,0,'א-2 מבנה המערכת'!nROWS-1,1)</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'[9]33-37'!#REF!</definedName>
    <definedName name="ב_נ_30">'[9]33-37'!#REF!</definedName>
    <definedName name="ב_נ_31">#REF!</definedName>
    <definedName name="ב_נ_32">#REF!</definedName>
    <definedName name="ב_נ_33">#REF!</definedName>
    <definedName name="ב_נ_34">#REF!</definedName>
    <definedName name="ב_נ_35">'[9]33-37'!#REF!</definedName>
    <definedName name="ב_נ_36">#REF!</definedName>
    <definedName name="בזק">#REF!</definedName>
    <definedName name="גידול_במחירי_תוצר_עסקי">#REF!</definedName>
    <definedName name="גרף_תוצר_תות">"לוח_2"</definedName>
    <definedName name="דגרכ">#REF!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P14" i="1" l="1"/>
  <c r="P17" i="1" s="1"/>
  <c r="P12" i="1"/>
  <c r="P11" i="1"/>
  <c r="P10" i="1"/>
  <c r="P9" i="1"/>
  <c r="P8" i="1"/>
  <c r="P13" i="1" s="1"/>
  <c r="P23" i="1" l="1"/>
</calcChain>
</file>

<file path=xl/sharedStrings.xml><?xml version="1.0" encoding="utf-8"?>
<sst xmlns="http://schemas.openxmlformats.org/spreadsheetml/2006/main" count="45" uniqueCount="44">
  <si>
    <t>לוח א'-2</t>
  </si>
  <si>
    <r>
      <t xml:space="preserve">המבנה של מערכת הבנקאות, דצמבר </t>
    </r>
    <r>
      <rPr>
        <b/>
        <vertAlign val="superscript"/>
        <sz val="13"/>
        <rFont val="David"/>
        <family val="2"/>
        <charset val="177"/>
      </rPr>
      <t>1</t>
    </r>
    <r>
      <rPr>
        <b/>
        <sz val="13"/>
        <rFont val="David"/>
        <family val="2"/>
        <charset val="177"/>
      </rPr>
      <t>2018</t>
    </r>
  </si>
  <si>
    <t>הנתונים המאזניים</t>
  </si>
  <si>
    <t>ההחזקות הישירות</t>
  </si>
  <si>
    <t>נתונים על גודל</t>
  </si>
  <si>
    <t>הבנק</t>
  </si>
  <si>
    <t>המשקל בסך נכסי המערכת הבנקאית</t>
  </si>
  <si>
    <t>המשקל בסך האשראי הבנקאי</t>
  </si>
  <si>
    <t>סך הנכסים</t>
  </si>
  <si>
    <t xml:space="preserve">האשראי לציבור </t>
  </si>
  <si>
    <t>סך פיקדונות הציבור</t>
  </si>
  <si>
    <t>ההון העצמי</t>
  </si>
  <si>
    <r>
      <t>החזקות בעלי העניין</t>
    </r>
    <r>
      <rPr>
        <vertAlign val="superscript"/>
        <sz val="10"/>
        <rFont val="David"/>
        <family val="2"/>
        <charset val="177"/>
      </rPr>
      <t>2</t>
    </r>
    <r>
      <rPr>
        <sz val="10"/>
        <rFont val="David"/>
        <family val="2"/>
        <charset val="177"/>
      </rPr>
      <t xml:space="preserve"> </t>
    </r>
  </si>
  <si>
    <t>החזקות המוסדיים</t>
  </si>
  <si>
    <t xml:space="preserve">החזקות הציבור </t>
  </si>
  <si>
    <r>
      <t>מספר הסניפים</t>
    </r>
    <r>
      <rPr>
        <vertAlign val="superscript"/>
        <sz val="10"/>
        <rFont val="David"/>
        <family val="2"/>
        <charset val="177"/>
      </rPr>
      <t>3</t>
    </r>
  </si>
  <si>
    <r>
      <t>מספר המשרות</t>
    </r>
    <r>
      <rPr>
        <vertAlign val="superscript"/>
        <sz val="10"/>
        <rFont val="David"/>
        <family val="2"/>
        <charset val="177"/>
      </rPr>
      <t>4</t>
    </r>
  </si>
  <si>
    <r>
      <t>מספר מכשירי הבנק האוטומטיים</t>
    </r>
    <r>
      <rPr>
        <vertAlign val="superscript"/>
        <sz val="10"/>
        <color rgb="FFFF0000"/>
        <rFont val="David"/>
        <family val="2"/>
        <charset val="177"/>
      </rPr>
      <t>6</t>
    </r>
  </si>
  <si>
    <t>(אחוזים)</t>
  </si>
  <si>
    <t>(מיליוני ש"ח)</t>
  </si>
  <si>
    <r>
      <t>בנק לאומי לישראל</t>
    </r>
    <r>
      <rPr>
        <vertAlign val="superscript"/>
        <sz val="10"/>
        <rFont val="David"/>
        <family val="2"/>
        <charset val="177"/>
      </rPr>
      <t>5</t>
    </r>
  </si>
  <si>
    <t xml:space="preserve">בנק הפועלים </t>
  </si>
  <si>
    <t>בנק דיסקונט לישראל</t>
  </si>
  <si>
    <t xml:space="preserve">בנק מזרחי-טפחות </t>
  </si>
  <si>
    <t xml:space="preserve">הבנק הבינלאומי הראשון לישראל </t>
  </si>
  <si>
    <t xml:space="preserve">ס"כ חמש הקבוצות הבנקאיות </t>
  </si>
  <si>
    <t xml:space="preserve">בנק אגוד לישראל </t>
  </si>
  <si>
    <t xml:space="preserve">בנק ירושלים </t>
  </si>
  <si>
    <t>בנק דקסיה ישראל</t>
  </si>
  <si>
    <t>ס"כ שלושת הבנקים העצמאיים</t>
  </si>
  <si>
    <t>Citibank N.A.</t>
  </si>
  <si>
    <t>HSBC Bank plc</t>
  </si>
  <si>
    <t>State Bank Of India</t>
  </si>
  <si>
    <t>Barclays Capital plc</t>
  </si>
  <si>
    <r>
      <t>ס"כ הפעילות של הסניפים הזרים</t>
    </r>
    <r>
      <rPr>
        <b/>
        <vertAlign val="superscript"/>
        <sz val="10"/>
        <rFont val="David"/>
        <family val="2"/>
        <charset val="177"/>
      </rPr>
      <t>6</t>
    </r>
  </si>
  <si>
    <t xml:space="preserve">ס"כ מערכת הבנקאות </t>
  </si>
  <si>
    <t>1) הנתונים על חמש הקבוצות הבנקאיות מוצגים על בסיס מאוחד, ומספרי הסניפים והמשרות כוללים את כל הבנקים המשתייכים לקבוצה.</t>
  </si>
  <si>
    <t>2) "בעל עניין" מוגדר כמי שמחזיק לפחות 5% מהון המניות המונפק של התאגיד או מכוח ההצבעה בו. נוסף על כך הדיווח על החזקות בעלי עניין כולל החזקות של מנכ"ל ודירקטורים.</t>
  </si>
  <si>
    <t>3) מספר הסניפים כולל פעילות בחו"ל, יחידות ביצוע ושלוחות של סניפי אם.</t>
  </si>
  <si>
    <t xml:space="preserve">4) ממוצע חודשי. </t>
  </si>
  <si>
    <t>6) כולל מכשירים למשיכת מזומנים ומכשירים למידע ולמתן הוראות של התאגידים הבנקאיים. לא כולל מכשירים של תאגידים לא-בנקאיים: שירותי בנק אוטומטיים (שב"א), כספונט בע"מ ו-Inkas Pay Tech.</t>
  </si>
  <si>
    <t>5) בנק לאומי הוא הקבוצה הבנקאית היחידה במערכת שבה עדיין קיימת החזקה ממשלתית (כ-6% מהון הבנק).</t>
  </si>
  <si>
    <t>6) הנתונים המאזניים של בנק Barclays אינם נכללים בחישוב הערכים המצרפיים בשל מאפייני פעילותו.</t>
  </si>
  <si>
    <r>
      <rPr>
        <b/>
        <sz val="8.5"/>
        <rFont val="David"/>
        <family val="2"/>
        <charset val="177"/>
      </rPr>
      <t>המקור:</t>
    </r>
    <r>
      <rPr>
        <sz val="8.5"/>
        <rFont val="David"/>
        <family val="2"/>
        <charset val="177"/>
      </rPr>
      <t xml:space="preserve"> דוחות כספיים לציבור, דיווחים לפיקוח על הבנקים, דיווחים לבורסה לניירות ערך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</si>
</sst>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 #,##0_ ;_ &quot;₪&quot;\ * \-#,##0_ ;_ &quot;₪&quot;\ * &quot;-&quot;_ ;_ @_ "/>
    <numFmt numFmtId="41" formatCode="_ * #,##0_ ;_ * \-#,##0_ ;_ * &quot;-&quot;_ ;_ @_ "/>
    <numFmt numFmtId="43" formatCode="_ * #,##0.00_ ;_ * \-#,##0.00_ ;_ * &quot;-&quot;??_ ;_ @_ "/>
    <numFmt numFmtId="164" formatCode="0.0"/>
    <numFmt numFmtId="165" formatCode="_ * #,##0_ ;_ * \-#,##0_ ;_ * &quot;-&quot;??_ ;_ @_ "/>
    <numFmt numFmtId="166" formatCode="\*#,##0_-;\*\(#,##0\);_(&quot;&quot;* &quot;-&quot;_)"/>
    <numFmt numFmtId="167" formatCode="General_)"/>
    <numFmt numFmtId="168" formatCode="_(* #,##0.00_);_(* \(#,##0.00\);_(* &quot;-&quot;??_);_(@_)"/>
    <numFmt numFmtId="169" formatCode="#.00"/>
    <numFmt numFmtId="170" formatCode="###,###.##"/>
    <numFmt numFmtId="171" formatCode="#."/>
    <numFmt numFmtId="172" formatCode="#,##0.0"/>
    <numFmt numFmtId="173" formatCode="[$£-809]#,##0.0"/>
  </numFmts>
  <fonts count="56">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vertAlign val="superscript"/>
      <sz val="13"/>
      <name val="David"/>
      <family val="2"/>
      <charset val="177"/>
    </font>
    <font>
      <b/>
      <sz val="10"/>
      <name val="David"/>
      <family val="2"/>
      <charset val="177"/>
    </font>
    <font>
      <sz val="10"/>
      <name val="David"/>
      <family val="2"/>
      <charset val="177"/>
    </font>
    <font>
      <vertAlign val="superscript"/>
      <sz val="10"/>
      <name val="David"/>
      <family val="2"/>
      <charset val="177"/>
    </font>
    <font>
      <sz val="10"/>
      <color rgb="FFFF0000"/>
      <name val="David"/>
      <family val="2"/>
      <charset val="177"/>
    </font>
    <font>
      <vertAlign val="superscript"/>
      <sz val="10"/>
      <color rgb="FFFF0000"/>
      <name val="David"/>
      <family val="2"/>
      <charset val="177"/>
    </font>
    <font>
      <sz val="8"/>
      <name val="David"/>
      <family val="2"/>
      <charset val="177"/>
    </font>
    <font>
      <sz val="10"/>
      <color rgb="FFFF0000"/>
      <name val="Arial"/>
      <family val="2"/>
    </font>
    <font>
      <b/>
      <sz val="10"/>
      <color rgb="FFFF0000"/>
      <name val="David"/>
      <family val="2"/>
      <charset val="177"/>
    </font>
    <font>
      <b/>
      <vertAlign val="superscript"/>
      <sz val="10"/>
      <name val="David"/>
      <family val="2"/>
      <charset val="177"/>
    </font>
    <font>
      <b/>
      <sz val="10"/>
      <name val="Arial"/>
      <family val="2"/>
    </font>
    <font>
      <sz val="8.5"/>
      <name val="David"/>
      <family val="2"/>
      <charset val="177"/>
    </font>
    <font>
      <sz val="8.5"/>
      <color rgb="FFFF0000"/>
      <name val="David"/>
      <family val="2"/>
      <charset val="177"/>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166" fontId="18" fillId="0" borderId="0" applyFont="0" applyFill="0" applyBorder="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167" fontId="22" fillId="0" borderId="0" applyNumberFormat="0" applyFill="0" applyBorder="0" applyProtection="0"/>
    <xf numFmtId="0" fontId="23" fillId="21" borderId="4" applyNumberFormat="0" applyAlignment="0" applyProtection="0"/>
    <xf numFmtId="0" fontId="24" fillId="22" borderId="5" applyNumberFormat="0" applyAlignment="0" applyProtection="0"/>
    <xf numFmtId="167" fontId="25" fillId="0" borderId="0" applyNumberFormat="0" applyFill="0" applyBorder="0" applyProtection="0">
      <alignment horizontal="center"/>
    </xf>
    <xf numFmtId="41"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2" fontId="26" fillId="0" borderId="0" applyFont="0" applyFill="0" applyBorder="0" applyAlignment="0" applyProtection="0"/>
    <xf numFmtId="1" fontId="27" fillId="0" borderId="0">
      <protection locked="0"/>
    </xf>
    <xf numFmtId="0" fontId="27" fillId="0" borderId="0">
      <protection locked="0"/>
    </xf>
    <xf numFmtId="0" fontId="28" fillId="0" borderId="0" applyNumberFormat="0" applyFill="0" applyBorder="0" applyAlignment="0" applyProtection="0"/>
    <xf numFmtId="169" fontId="27" fillId="0" borderId="0">
      <protection locked="0"/>
    </xf>
    <xf numFmtId="167" fontId="29" fillId="0" borderId="0" applyNumberFormat="0" applyFill="0" applyBorder="0" applyAlignment="0" applyProtection="0"/>
    <xf numFmtId="0" fontId="30" fillId="5" borderId="0" applyNumberFormat="0" applyBorder="0" applyAlignment="0" applyProtection="0"/>
    <xf numFmtId="170" fontId="31" fillId="0" borderId="0" applyNumberFormat="0" applyFill="0" applyBorder="0" applyProtection="0">
      <alignment horizontal="centerContinuous"/>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171" fontId="35" fillId="0" borderId="0">
      <protection locked="0"/>
    </xf>
    <xf numFmtId="171" fontId="35" fillId="0" borderId="0">
      <protection locked="0"/>
    </xf>
    <xf numFmtId="172" fontId="36" fillId="0" borderId="0" applyFont="0" applyFill="0" applyBorder="0" applyAlignment="0" applyProtection="0"/>
    <xf numFmtId="0" fontId="37" fillId="8" borderId="4" applyNumberFormat="0" applyAlignment="0" applyProtection="0"/>
    <xf numFmtId="0" fontId="38" fillId="0" borderId="9" applyNumberFormat="0" applyFill="0" applyAlignment="0" applyProtection="0"/>
    <xf numFmtId="167" fontId="39" fillId="0" borderId="0" applyNumberFormat="0" applyFill="0" applyBorder="0" applyProtection="0"/>
    <xf numFmtId="0" fontId="40" fillId="0" borderId="0" applyNumberFormat="0">
      <alignment horizontal="left"/>
    </xf>
    <xf numFmtId="167" fontId="41" fillId="0" borderId="0" applyNumberFormat="0" applyFill="0">
      <alignment horizontal="centerContinuous" vertical="center"/>
    </xf>
    <xf numFmtId="0" fontId="42" fillId="23" borderId="0" applyNumberFormat="0" applyBorder="0" applyAlignment="0" applyProtection="0"/>
    <xf numFmtId="0" fontId="1" fillId="0" borderId="0"/>
    <xf numFmtId="0" fontId="1" fillId="0" borderId="0"/>
    <xf numFmtId="0" fontId="1" fillId="0" borderId="0"/>
    <xf numFmtId="0" fontId="1" fillId="0" borderId="0"/>
    <xf numFmtId="173"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 fillId="0" borderId="0"/>
    <xf numFmtId="0" fontId="1" fillId="0" borderId="0"/>
    <xf numFmtId="0" fontId="44" fillId="0" borderId="0"/>
    <xf numFmtId="0" fontId="2" fillId="0" borderId="0"/>
    <xf numFmtId="0" fontId="1" fillId="0" borderId="0"/>
    <xf numFmtId="0" fontId="1" fillId="0" borderId="0"/>
    <xf numFmtId="0" fontId="45" fillId="0" borderId="0"/>
    <xf numFmtId="0" fontId="2" fillId="0" borderId="0"/>
    <xf numFmtId="0" fontId="1" fillId="0" borderId="0"/>
    <xf numFmtId="0" fontId="2"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167" fontId="46" fillId="0" borderId="0"/>
    <xf numFmtId="0" fontId="48" fillId="24" borderId="10" applyNumberFormat="0" applyFont="0" applyAlignment="0" applyProtection="0"/>
    <xf numFmtId="0" fontId="49" fillId="21" borderId="11" applyNumberFormat="0" applyAlignment="0" applyProtection="0"/>
    <xf numFmtId="9" fontId="2"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50" fillId="0" borderId="0" applyNumberFormat="0" applyFill="0" applyBorder="0" applyProtection="0"/>
    <xf numFmtId="167" fontId="51" fillId="0" borderId="0" applyNumberFormat="0" applyFill="0" applyBorder="0" applyProtection="0"/>
    <xf numFmtId="0" fontId="52" fillId="0" borderId="0" applyNumberFormat="0" applyFill="0" applyBorder="0" applyAlignment="0" applyProtection="0"/>
    <xf numFmtId="171" fontId="27" fillId="0" borderId="12">
      <protection locked="0"/>
    </xf>
    <xf numFmtId="171" fontId="27" fillId="0" borderId="12">
      <protection locked="0"/>
    </xf>
    <xf numFmtId="0" fontId="53" fillId="0" borderId="13" applyNumberFormat="0" applyFill="0" applyAlignment="0" applyProtection="0"/>
    <xf numFmtId="0" fontId="54" fillId="0" borderId="0" applyNumberFormat="0" applyFill="0" applyBorder="0" applyAlignment="0" applyProtection="0"/>
    <xf numFmtId="0" fontId="55" fillId="0" borderId="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 fillId="24" borderId="10" applyNumberFormat="0" applyFont="0" applyAlignment="0" applyProtection="0"/>
    <xf numFmtId="0" fontId="2" fillId="24" borderId="10" applyNumberFormat="0" applyFont="0" applyAlignment="0" applyProtection="0"/>
    <xf numFmtId="0" fontId="23" fillId="21" borderId="4" applyNumberFormat="0" applyAlignment="0" applyProtection="0"/>
    <xf numFmtId="0" fontId="23" fillId="21" borderId="4" applyNumberFormat="0" applyAlignment="0" applyProtection="0"/>
    <xf numFmtId="0" fontId="30" fillId="5" borderId="0" applyNumberFormat="0" applyBorder="0" applyAlignment="0" applyProtection="0"/>
    <xf numFmtId="0" fontId="54" fillId="0" borderId="0" applyNumberFormat="0" applyFill="0" applyBorder="0" applyAlignment="0" applyProtection="0"/>
    <xf numFmtId="0" fontId="28"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52" fillId="0" borderId="0" applyNumberFormat="0" applyFill="0" applyBorder="0" applyAlignment="0" applyProtection="0"/>
    <xf numFmtId="0" fontId="42" fillId="23" borderId="0" applyNumberFormat="0" applyBorder="0" applyAlignment="0" applyProtection="0"/>
    <xf numFmtId="0" fontId="53" fillId="0" borderId="13" applyNumberFormat="0" applyFill="0" applyAlignment="0" applyProtection="0"/>
    <xf numFmtId="0" fontId="53" fillId="0" borderId="13" applyNumberFormat="0" applyFill="0" applyAlignment="0" applyProtection="0"/>
    <xf numFmtId="0" fontId="49" fillId="21" borderId="11" applyNumberFormat="0" applyAlignment="0" applyProtection="0"/>
    <xf numFmtId="0" fontId="49" fillId="21" borderId="11" applyNumberFormat="0" applyAlignment="0" applyProtection="0"/>
    <xf numFmtId="0" fontId="37" fillId="8" borderId="4" applyNumberFormat="0" applyAlignment="0" applyProtection="0"/>
    <xf numFmtId="0" fontId="37" fillId="8" borderId="4" applyNumberFormat="0" applyAlignment="0" applyProtection="0"/>
    <xf numFmtId="0" fontId="21" fillId="4" borderId="0" applyNumberFormat="0" applyBorder="0" applyAlignment="0" applyProtection="0"/>
    <xf numFmtId="0" fontId="24" fillId="22" borderId="5" applyNumberFormat="0" applyAlignment="0" applyProtection="0"/>
    <xf numFmtId="0" fontId="38" fillId="0" borderId="9" applyNumberFormat="0" applyFill="0" applyAlignment="0" applyProtection="0"/>
  </cellStyleXfs>
  <cellXfs count="62">
    <xf numFmtId="0" fontId="0" fillId="0" borderId="0" xfId="0"/>
    <xf numFmtId="0" fontId="2" fillId="0" borderId="0" xfId="2"/>
    <xf numFmtId="3" fontId="2" fillId="0" borderId="0" xfId="2" applyNumberFormat="1"/>
    <xf numFmtId="0" fontId="2" fillId="0" borderId="0" xfId="2" applyBorder="1"/>
    <xf numFmtId="0" fontId="2" fillId="0" borderId="0" xfId="2" applyFill="1"/>
    <xf numFmtId="0" fontId="3" fillId="2" borderId="0" xfId="2" applyFont="1" applyFill="1" applyAlignment="1">
      <alignment horizontal="center"/>
    </xf>
    <xf numFmtId="0" fontId="3" fillId="2" borderId="1" xfId="2" applyFont="1" applyFill="1" applyBorder="1" applyAlignment="1">
      <alignment horizontal="center"/>
    </xf>
    <xf numFmtId="0" fontId="5" fillId="2" borderId="0" xfId="2" applyFont="1" applyFill="1" applyBorder="1" applyAlignment="1">
      <alignment horizontal="center"/>
    </xf>
    <xf numFmtId="0" fontId="5" fillId="2" borderId="2" xfId="2" applyFont="1" applyFill="1" applyBorder="1" applyAlignment="1">
      <alignment horizontal="center"/>
    </xf>
    <xf numFmtId="0" fontId="5" fillId="2" borderId="2" xfId="2" applyFont="1" applyFill="1" applyBorder="1" applyAlignment="1">
      <alignment horizontal="center"/>
    </xf>
    <xf numFmtId="0" fontId="5" fillId="2" borderId="0" xfId="2" applyFont="1" applyFill="1" applyBorder="1" applyAlignment="1">
      <alignment horizontal="center"/>
    </xf>
    <xf numFmtId="0" fontId="5" fillId="2" borderId="3" xfId="2" applyFont="1" applyFill="1" applyBorder="1" applyAlignment="1">
      <alignment horizontal="center"/>
    </xf>
    <xf numFmtId="0" fontId="5" fillId="2" borderId="1" xfId="2" applyFont="1" applyFill="1" applyBorder="1" applyAlignment="1">
      <alignment horizontal="right"/>
    </xf>
    <xf numFmtId="0" fontId="6"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6" fillId="2" borderId="0" xfId="2" applyFont="1" applyFill="1" applyBorder="1"/>
    <xf numFmtId="0" fontId="6" fillId="2" borderId="2" xfId="2" applyFont="1" applyFill="1" applyBorder="1" applyAlignment="1">
      <alignment horizontal="center" wrapText="1"/>
    </xf>
    <xf numFmtId="0" fontId="6" fillId="2" borderId="2" xfId="2" applyFont="1" applyFill="1" applyBorder="1" applyAlignment="1">
      <alignment horizontal="center" wrapText="1"/>
    </xf>
    <xf numFmtId="0" fontId="10" fillId="2" borderId="2" xfId="2" applyFont="1" applyFill="1" applyBorder="1" applyAlignment="1">
      <alignment horizontal="center" wrapText="1"/>
    </xf>
    <xf numFmtId="0" fontId="10" fillId="2" borderId="2" xfId="2" applyFont="1" applyFill="1" applyBorder="1" applyAlignment="1">
      <alignment wrapText="1"/>
    </xf>
    <xf numFmtId="0" fontId="11" fillId="2" borderId="2" xfId="2" applyFont="1" applyFill="1" applyBorder="1"/>
    <xf numFmtId="0" fontId="6" fillId="2" borderId="0" xfId="2" applyFont="1" applyFill="1" applyBorder="1" applyAlignment="1">
      <alignment horizontal="right" wrapText="1"/>
    </xf>
    <xf numFmtId="164" fontId="6" fillId="2" borderId="0" xfId="2" applyNumberFormat="1" applyFont="1" applyFill="1" applyAlignment="1">
      <alignment horizontal="right" indent="1"/>
    </xf>
    <xf numFmtId="3" fontId="6" fillId="2" borderId="0" xfId="2" applyNumberFormat="1" applyFont="1" applyFill="1" applyAlignment="1">
      <alignment horizontal="right" indent="1"/>
    </xf>
    <xf numFmtId="3" fontId="6" fillId="2" borderId="0" xfId="2" applyNumberFormat="1" applyFont="1" applyFill="1" applyBorder="1" applyAlignment="1">
      <alignment horizontal="right" indent="1"/>
    </xf>
    <xf numFmtId="164" fontId="6" fillId="2" borderId="0" xfId="2" applyNumberFormat="1" applyFont="1" applyFill="1" applyAlignment="1">
      <alignment horizontal="center"/>
    </xf>
    <xf numFmtId="164" fontId="6" fillId="2" borderId="0" xfId="2" applyNumberFormat="1" applyFont="1" applyFill="1" applyBorder="1" applyAlignment="1">
      <alignment horizontal="center"/>
    </xf>
    <xf numFmtId="1" fontId="6" fillId="2" borderId="0" xfId="2" applyNumberFormat="1" applyFont="1" applyFill="1" applyAlignment="1">
      <alignment horizontal="right" indent="1"/>
    </xf>
    <xf numFmtId="3" fontId="8" fillId="2" borderId="0" xfId="2" applyNumberFormat="1" applyFont="1" applyFill="1" applyAlignment="1">
      <alignment horizontal="right" indent="1"/>
    </xf>
    <xf numFmtId="0" fontId="5" fillId="2" borderId="0" xfId="2" applyFont="1" applyFill="1" applyBorder="1" applyAlignment="1">
      <alignment horizontal="right" wrapText="1"/>
    </xf>
    <xf numFmtId="164" fontId="5" fillId="2" borderId="0" xfId="2" applyNumberFormat="1" applyFont="1" applyFill="1" applyAlignment="1">
      <alignment horizontal="right" indent="1"/>
    </xf>
    <xf numFmtId="3" fontId="5" fillId="2" borderId="0" xfId="2" applyNumberFormat="1" applyFont="1" applyFill="1" applyAlignment="1">
      <alignment horizontal="right" indent="1"/>
    </xf>
    <xf numFmtId="3" fontId="5" fillId="2" borderId="0" xfId="2" applyNumberFormat="1" applyFont="1" applyFill="1" applyBorder="1" applyAlignment="1">
      <alignment horizontal="right" indent="1"/>
    </xf>
    <xf numFmtId="164" fontId="5" fillId="2" borderId="0" xfId="2" applyNumberFormat="1" applyFont="1" applyFill="1" applyBorder="1" applyAlignment="1">
      <alignment horizontal="center"/>
    </xf>
    <xf numFmtId="3" fontId="12" fillId="2" borderId="0" xfId="2" applyNumberFormat="1" applyFont="1" applyFill="1" applyAlignment="1">
      <alignment horizontal="right" indent="1"/>
    </xf>
    <xf numFmtId="0" fontId="6" fillId="2" borderId="0" xfId="2" applyFont="1" applyFill="1" applyAlignment="1">
      <alignment horizontal="right"/>
    </xf>
    <xf numFmtId="0" fontId="6" fillId="2" borderId="0" xfId="2" applyFont="1" applyFill="1" applyBorder="1" applyAlignment="1">
      <alignment horizontal="right"/>
    </xf>
    <xf numFmtId="0" fontId="8" fillId="2" borderId="0" xfId="2" applyFont="1" applyFill="1" applyBorder="1" applyAlignment="1">
      <alignment horizontal="right" wrapText="1"/>
    </xf>
    <xf numFmtId="164" fontId="8" fillId="2" borderId="0" xfId="2" applyNumberFormat="1" applyFont="1" applyFill="1" applyAlignment="1">
      <alignment horizontal="right" indent="1"/>
    </xf>
    <xf numFmtId="165" fontId="8" fillId="2" borderId="0" xfId="3" applyNumberFormat="1" applyFont="1" applyFill="1" applyBorder="1" applyAlignment="1">
      <alignment horizontal="right" indent="1"/>
    </xf>
    <xf numFmtId="0" fontId="8" fillId="2" borderId="0" xfId="2" applyFont="1" applyFill="1" applyAlignment="1">
      <alignment horizontal="right"/>
    </xf>
    <xf numFmtId="0" fontId="8" fillId="2" borderId="0" xfId="2" applyFont="1" applyFill="1" applyBorder="1" applyAlignment="1">
      <alignment horizontal="right"/>
    </xf>
    <xf numFmtId="0" fontId="5" fillId="2" borderId="0" xfId="2" applyFont="1" applyFill="1" applyAlignment="1">
      <alignment horizontal="right"/>
    </xf>
    <xf numFmtId="0" fontId="5" fillId="2" borderId="0" xfId="2" applyFont="1" applyFill="1" applyBorder="1" applyAlignment="1">
      <alignment horizontal="right"/>
    </xf>
    <xf numFmtId="0" fontId="14" fillId="0" borderId="0" xfId="2" applyFont="1"/>
    <xf numFmtId="1" fontId="5" fillId="2" borderId="0" xfId="2" applyNumberFormat="1" applyFont="1" applyFill="1" applyBorder="1" applyAlignment="1">
      <alignment horizontal="right" indent="1"/>
    </xf>
    <xf numFmtId="164" fontId="5" fillId="2" borderId="0" xfId="2" applyNumberFormat="1" applyFont="1" applyFill="1" applyBorder="1" applyAlignment="1">
      <alignment horizontal="right" indent="1"/>
    </xf>
    <xf numFmtId="1" fontId="5" fillId="2" borderId="0" xfId="2" applyNumberFormat="1" applyFont="1" applyFill="1" applyBorder="1" applyAlignment="1">
      <alignment horizontal="right"/>
    </xf>
    <xf numFmtId="3" fontId="12" fillId="2" borderId="0" xfId="2" applyNumberFormat="1" applyFont="1" applyFill="1" applyBorder="1" applyAlignment="1">
      <alignment horizontal="right" indent="1"/>
    </xf>
    <xf numFmtId="0" fontId="15" fillId="2" borderId="2" xfId="2" applyFont="1" applyFill="1" applyBorder="1" applyAlignment="1">
      <alignment horizontal="right" wrapText="1" indent="1" readingOrder="2"/>
    </xf>
    <xf numFmtId="0" fontId="2" fillId="0" borderId="0" xfId="2" applyFont="1"/>
    <xf numFmtId="0" fontId="15" fillId="2" borderId="0" xfId="2" applyFont="1" applyFill="1" applyBorder="1" applyAlignment="1">
      <alignment horizontal="right" wrapText="1" indent="1" readingOrder="2"/>
    </xf>
    <xf numFmtId="0" fontId="15" fillId="2" borderId="0" xfId="2" applyFont="1" applyFill="1" applyAlignment="1">
      <alignment horizontal="right" wrapText="1" indent="1" readingOrder="2"/>
    </xf>
    <xf numFmtId="0" fontId="2" fillId="0" borderId="0" xfId="2" applyFont="1" applyFill="1"/>
    <xf numFmtId="0" fontId="16" fillId="2" borderId="0" xfId="2" applyFont="1" applyFill="1" applyAlignment="1">
      <alignment horizontal="right" wrapText="1" indent="1" readingOrder="2"/>
    </xf>
    <xf numFmtId="0" fontId="15" fillId="2" borderId="0" xfId="2" applyFont="1" applyFill="1" applyAlignment="1">
      <alignment horizontal="right" indent="1" readingOrder="2"/>
    </xf>
    <xf numFmtId="0" fontId="15" fillId="2" borderId="0" xfId="2" applyFont="1" applyFill="1" applyAlignment="1">
      <alignment horizontal="right" indent="1" readingOrder="2"/>
    </xf>
    <xf numFmtId="0" fontId="15" fillId="2" borderId="0" xfId="2" applyFont="1" applyFill="1" applyAlignment="1">
      <alignment horizontal="right" indent="1"/>
    </xf>
    <xf numFmtId="9" fontId="2" fillId="0" borderId="0" xfId="1"/>
    <xf numFmtId="9" fontId="2" fillId="0" borderId="0" xfId="1" applyBorder="1"/>
    <xf numFmtId="0" fontId="6" fillId="0" borderId="0" xfId="2" applyFont="1"/>
  </cellXfs>
  <cellStyles count="183">
    <cellStyle name="*(#,##0)" xfId="4"/>
    <cellStyle name="20% - Accent1 2" xfId="5"/>
    <cellStyle name="20% - Accent2 2" xfId="6"/>
    <cellStyle name="20% - Accent3 2" xfId="7"/>
    <cellStyle name="20% - Accent4 2" xfId="8"/>
    <cellStyle name="20% - Accent5 2" xfId="9"/>
    <cellStyle name="20% - Accent6 2" xfId="10"/>
    <cellStyle name="20% - הדגשה1 2" xfId="11"/>
    <cellStyle name="20% - הדגשה2 2" xfId="12"/>
    <cellStyle name="20% - הדגשה3 2" xfId="13"/>
    <cellStyle name="20% - הדגשה4 2" xfId="14"/>
    <cellStyle name="20% - הדגשה5 2" xfId="15"/>
    <cellStyle name="20% - הדגשה6 2" xfId="16"/>
    <cellStyle name="40% - Accent1 2" xfId="17"/>
    <cellStyle name="40% - Accent2 2" xfId="18"/>
    <cellStyle name="40% - Accent3 2" xfId="19"/>
    <cellStyle name="40% - Accent4 2" xfId="20"/>
    <cellStyle name="40% - Accent5 2" xfId="21"/>
    <cellStyle name="40% - Accent6 2" xfId="22"/>
    <cellStyle name="40% - הדגשה1 2" xfId="23"/>
    <cellStyle name="40% - הדגשה2 2" xfId="24"/>
    <cellStyle name="40% - הדגשה3 2" xfId="25"/>
    <cellStyle name="40% - הדגשה4 2" xfId="26"/>
    <cellStyle name="40% - הדגשה5 2" xfId="27"/>
    <cellStyle name="40% - הדגשה6 2" xfId="28"/>
    <cellStyle name="60% - Accent1 2" xfId="29"/>
    <cellStyle name="60% - Accent2 2" xfId="30"/>
    <cellStyle name="60% - Accent3 2" xfId="31"/>
    <cellStyle name="60% - Accent4 2" xfId="32"/>
    <cellStyle name="60% - Accent5 2" xfId="33"/>
    <cellStyle name="60% - Accent6 2" xfId="34"/>
    <cellStyle name="60% - הדגשה1 2" xfId="35"/>
    <cellStyle name="60% - הדגשה2 2" xfId="36"/>
    <cellStyle name="60% - הדגשה3 2" xfId="37"/>
    <cellStyle name="60% - הדגשה4 2" xfId="38"/>
    <cellStyle name="60% - הדגשה5 2" xfId="39"/>
    <cellStyle name="60% - הדגשה6 2" xfId="40"/>
    <cellStyle name="Accent1 2" xfId="41"/>
    <cellStyle name="Accent2 2" xfId="42"/>
    <cellStyle name="Accent3 2" xfId="43"/>
    <cellStyle name="Accent4 2" xfId="44"/>
    <cellStyle name="Accent5 2" xfId="45"/>
    <cellStyle name="Accent6 2" xfId="46"/>
    <cellStyle name="Bad 2" xfId="47"/>
    <cellStyle name="Base" xfId="48"/>
    <cellStyle name="Calculation 2" xfId="49"/>
    <cellStyle name="Check Cell 2" xfId="50"/>
    <cellStyle name="Col_head" xfId="51"/>
    <cellStyle name="Comma [0]" xfId="52"/>
    <cellStyle name="Comma 2" xfId="3"/>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2"/>
    <cellStyle name="Normal 2" xfId="98"/>
    <cellStyle name="Normal 2 2" xfId="99"/>
    <cellStyle name="Normal 2 2 2" xfId="100"/>
    <cellStyle name="Normal 2 3" xfId="101"/>
    <cellStyle name="Normal 2 4" xfId="102"/>
    <cellStyle name="Normal 3" xfId="103"/>
    <cellStyle name="Normal 3 2" xfId="104"/>
    <cellStyle name="Normal 3 2 2" xfId="105"/>
    <cellStyle name="Normal 3 2 2 2" xfId="106"/>
    <cellStyle name="Normal 3 2 2 3" xfId="107"/>
    <cellStyle name="Normal 3 2 3" xfId="108"/>
    <cellStyle name="Normal 3 2 4" xfId="109"/>
    <cellStyle name="Normal 3 3" xfId="110"/>
    <cellStyle name="Normal 3 3 2" xfId="111"/>
    <cellStyle name="Normal 3 3 2 2" xfId="112"/>
    <cellStyle name="Normal 3 3 2 3" xfId="113"/>
    <cellStyle name="Normal 3 3 3" xfId="114"/>
    <cellStyle name="Normal 3 3 4" xfId="115"/>
    <cellStyle name="Normal 3 4" xfId="116"/>
    <cellStyle name="Normal 3 4 2" xfId="117"/>
    <cellStyle name="Normal 3 4 3" xfId="118"/>
    <cellStyle name="Normal 3 5" xfId="119"/>
    <cellStyle name="Normal 3 6" xfId="120"/>
    <cellStyle name="Normal 3 7" xfId="121"/>
    <cellStyle name="Normal 4" xfId="122"/>
    <cellStyle name="Normal 4 2" xfId="123"/>
    <cellStyle name="Normal 4 2 2" xfId="124"/>
    <cellStyle name="Normal 5" xfId="125"/>
    <cellStyle name="Normal 5 2" xfId="126"/>
    <cellStyle name="Normal 5 3" xfId="127"/>
    <cellStyle name="Normal 6" xfId="128"/>
    <cellStyle name="Normal 6 2" xfId="129"/>
    <cellStyle name="Normal 6 2 2" xfId="130"/>
    <cellStyle name="Normal 7" xfId="131"/>
    <cellStyle name="Normal 7 2" xfId="132"/>
    <cellStyle name="Normal 7 3" xfId="133"/>
    <cellStyle name="Normal 8" xfId="134"/>
    <cellStyle name="Normal 8 2" xfId="135"/>
    <cellStyle name="Normal 8 3" xfId="136"/>
    <cellStyle name="Normal 9" xfId="137"/>
    <cellStyle name="Normal 9 2" xfId="138"/>
    <cellStyle name="Norይal_קובץ נתונים (2)_BEN" xfId="139"/>
    <cellStyle name="Note 2" xfId="140"/>
    <cellStyle name="Output 2" xfId="141"/>
    <cellStyle name="Percent" xfId="1" builtinId="5"/>
    <cellStyle name="Percent 2" xfId="142"/>
    <cellStyle name="Percent 2 2" xfId="143"/>
    <cellStyle name="Percent 3" xfId="144"/>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2;&#1489;&#1504;&#1492;%20&#1492;&#1502;&#1506;&#1512;&#1499;&#1514;\&#1500;&#1493;&#1495;%20&#1502;&#1489;&#1504;&#1492;%2012.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500;&#1493;&#1495;&#1493;&#1514;/&#1500;&#1493;&#1495;&#1493;&#1514;%20&#1508;&#1512;&#1511;%20&#1488;%20&#1502;&#1488;&#1497;&#1500;&#1504;&#14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13v\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פתח סניפים"/>
      <sheetName val="מפתח סניפים ללא סגורים"/>
      <sheetName val="מצבת מכשירים"/>
      <sheetName val="נתוני זרים"/>
      <sheetName val="נתונים"/>
      <sheetName val="החזקות"/>
      <sheetName val="לוח"/>
    </sheetNames>
    <sheetDataSet>
      <sheetData sheetId="0"/>
      <sheetData sheetId="1"/>
      <sheetData sheetId="2">
        <row r="63">
          <cell r="E63">
            <v>36</v>
          </cell>
          <cell r="M63">
            <v>39</v>
          </cell>
        </row>
        <row r="64">
          <cell r="E64">
            <v>393</v>
          </cell>
          <cell r="M64">
            <v>561</v>
          </cell>
        </row>
        <row r="65">
          <cell r="E65">
            <v>241</v>
          </cell>
          <cell r="M65">
            <v>418</v>
          </cell>
        </row>
        <row r="66">
          <cell r="E66">
            <v>592</v>
          </cell>
          <cell r="M66">
            <v>712</v>
          </cell>
        </row>
        <row r="67">
          <cell r="E67">
            <v>32</v>
          </cell>
          <cell r="M67">
            <v>34</v>
          </cell>
        </row>
        <row r="68">
          <cell r="E68">
            <v>50</v>
          </cell>
          <cell r="M68">
            <v>57</v>
          </cell>
        </row>
        <row r="69">
          <cell r="E69">
            <v>71</v>
          </cell>
          <cell r="M69">
            <v>83</v>
          </cell>
        </row>
        <row r="70">
          <cell r="E70">
            <v>115</v>
          </cell>
          <cell r="M70">
            <v>166</v>
          </cell>
        </row>
        <row r="71">
          <cell r="E71">
            <v>2</v>
          </cell>
          <cell r="M71">
            <v>4</v>
          </cell>
        </row>
        <row r="72">
          <cell r="E72">
            <v>81</v>
          </cell>
          <cell r="M72">
            <v>98</v>
          </cell>
        </row>
        <row r="73">
          <cell r="E73">
            <v>27</v>
          </cell>
          <cell r="M73">
            <v>32</v>
          </cell>
        </row>
        <row r="74">
          <cell r="E74">
            <v>13</v>
          </cell>
          <cell r="M74">
            <v>16</v>
          </cell>
        </row>
        <row r="75">
          <cell r="E75">
            <v>16</v>
          </cell>
          <cell r="M75">
            <v>20</v>
          </cell>
        </row>
      </sheetData>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 חדש"/>
      <sheetName val="א-7 - יעילות"/>
      <sheetName val="א-8 - יעילות - חדש"/>
      <sheetName val="א-9 - יעילות - חדש"/>
      <sheetName val="א-10 - אשראי"/>
      <sheetName val="א-11 - אשראי - חדש"/>
      <sheetName val="א-12 - אשראי"/>
      <sheetName val="א-13 - אשראי"/>
      <sheetName val="א-14 - הלימות ההון"/>
      <sheetName val="א-15 - הלימות ההון - חדש"/>
      <sheetName val="א-16 - הלימות ההון"/>
      <sheetName val="א-17 - מאזן"/>
      <sheetName val="א-18 - מאזן"/>
      <sheetName val="א-19 - מאזן"/>
      <sheetName val="א-20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P39"/>
  <sheetViews>
    <sheetView rightToLeft="1" tabSelected="1" topLeftCell="A3" zoomScaleNormal="100" zoomScaleSheetLayoutView="130" workbookViewId="0">
      <selection activeCell="T17" sqref="T17"/>
    </sheetView>
  </sheetViews>
  <sheetFormatPr defaultColWidth="9" defaultRowHeight="13.2"/>
  <cols>
    <col min="1" max="1" width="23.5" style="1" customWidth="1"/>
    <col min="2" max="3" width="7" style="1" customWidth="1"/>
    <col min="4" max="4" width="1" style="1" customWidth="1"/>
    <col min="5" max="5" width="9.09765625" style="1" bestFit="1" customWidth="1"/>
    <col min="6" max="6" width="8.69921875" style="1" bestFit="1" customWidth="1"/>
    <col min="7" max="7" width="8.59765625" style="1" bestFit="1" customWidth="1"/>
    <col min="8" max="8" width="7.3984375" style="1" customWidth="1"/>
    <col min="9" max="9" width="0.69921875" style="3" customWidth="1"/>
    <col min="10" max="10" width="7.19921875" style="1" customWidth="1"/>
    <col min="11" max="11" width="8" style="1" customWidth="1"/>
    <col min="12" max="12" width="6.59765625" style="1" customWidth="1"/>
    <col min="13" max="13" width="0.69921875" style="3" customWidth="1"/>
    <col min="14" max="14" width="6.8984375" style="1" customWidth="1"/>
    <col min="15" max="15" width="7.09765625" style="1" customWidth="1"/>
    <col min="16" max="16" width="10.69921875" style="4" hidden="1" customWidth="1"/>
    <col min="17" max="16384" width="9" style="1"/>
  </cols>
  <sheetData>
    <row r="1" spans="1:16" hidden="1">
      <c r="E1" s="2"/>
      <c r="F1" s="2"/>
      <c r="G1" s="2"/>
      <c r="H1" s="2"/>
    </row>
    <row r="2" spans="1:16" hidden="1"/>
    <row r="3" spans="1:16" ht="16.8">
      <c r="A3" s="5" t="s">
        <v>0</v>
      </c>
      <c r="B3" s="5"/>
      <c r="C3" s="5"/>
      <c r="D3" s="5"/>
      <c r="E3" s="5"/>
      <c r="F3" s="5"/>
      <c r="G3" s="5"/>
      <c r="H3" s="5"/>
      <c r="I3" s="5"/>
      <c r="J3" s="5"/>
      <c r="K3" s="5"/>
      <c r="L3" s="5"/>
      <c r="M3" s="5"/>
      <c r="N3" s="5"/>
      <c r="O3" s="5"/>
      <c r="P3" s="5"/>
    </row>
    <row r="4" spans="1:16" ht="20.399999999999999">
      <c r="A4" s="6" t="s">
        <v>1</v>
      </c>
      <c r="B4" s="6"/>
      <c r="C4" s="6"/>
      <c r="D4" s="6"/>
      <c r="E4" s="6"/>
      <c r="F4" s="6"/>
      <c r="G4" s="6"/>
      <c r="H4" s="6"/>
      <c r="I4" s="6"/>
      <c r="J4" s="6"/>
      <c r="K4" s="6"/>
      <c r="L4" s="6"/>
      <c r="M4" s="6"/>
      <c r="N4" s="6"/>
      <c r="O4" s="6"/>
      <c r="P4" s="6"/>
    </row>
    <row r="5" spans="1:16" ht="18.75" customHeight="1">
      <c r="A5" s="7"/>
      <c r="B5" s="8" t="s">
        <v>2</v>
      </c>
      <c r="C5" s="8"/>
      <c r="D5" s="8"/>
      <c r="E5" s="8"/>
      <c r="F5" s="8"/>
      <c r="G5" s="8"/>
      <c r="H5" s="8"/>
      <c r="I5" s="9"/>
      <c r="J5" s="10" t="s">
        <v>3</v>
      </c>
      <c r="K5" s="10"/>
      <c r="L5" s="10"/>
      <c r="M5" s="9"/>
      <c r="N5" s="11" t="s">
        <v>4</v>
      </c>
      <c r="O5" s="11"/>
      <c r="P5" s="11"/>
    </row>
    <row r="6" spans="1:16" ht="53.25" customHeight="1">
      <c r="A6" s="12" t="s">
        <v>5</v>
      </c>
      <c r="B6" s="13" t="s">
        <v>6</v>
      </c>
      <c r="C6" s="13" t="s">
        <v>7</v>
      </c>
      <c r="D6" s="13"/>
      <c r="E6" s="13" t="s">
        <v>8</v>
      </c>
      <c r="F6" s="13" t="s">
        <v>9</v>
      </c>
      <c r="G6" s="13" t="s">
        <v>10</v>
      </c>
      <c r="H6" s="13" t="s">
        <v>11</v>
      </c>
      <c r="I6" s="14"/>
      <c r="J6" s="13" t="s">
        <v>12</v>
      </c>
      <c r="K6" s="13" t="s">
        <v>13</v>
      </c>
      <c r="L6" s="13" t="s">
        <v>14</v>
      </c>
      <c r="M6" s="14"/>
      <c r="N6" s="14" t="s">
        <v>15</v>
      </c>
      <c r="O6" s="14" t="s">
        <v>16</v>
      </c>
      <c r="P6" s="15" t="s">
        <v>17</v>
      </c>
    </row>
    <row r="7" spans="1:16">
      <c r="A7" s="16"/>
      <c r="B7" s="17" t="s">
        <v>18</v>
      </c>
      <c r="C7" s="17"/>
      <c r="D7" s="18"/>
      <c r="E7" s="17" t="s">
        <v>19</v>
      </c>
      <c r="F7" s="17"/>
      <c r="G7" s="17"/>
      <c r="H7" s="17"/>
      <c r="I7" s="18"/>
      <c r="J7" s="17" t="s">
        <v>18</v>
      </c>
      <c r="K7" s="17"/>
      <c r="L7" s="17"/>
      <c r="M7" s="19"/>
      <c r="N7" s="20"/>
      <c r="O7" s="20"/>
      <c r="P7" s="21"/>
    </row>
    <row r="8" spans="1:16" ht="15.75" customHeight="1">
      <c r="A8" s="22" t="s">
        <v>20</v>
      </c>
      <c r="B8" s="23">
        <v>28.172346275680599</v>
      </c>
      <c r="C8" s="23">
        <v>26.673430702902646</v>
      </c>
      <c r="D8" s="23"/>
      <c r="E8" s="24">
        <v>460657</v>
      </c>
      <c r="F8" s="24">
        <v>282735</v>
      </c>
      <c r="G8" s="24">
        <v>364662</v>
      </c>
      <c r="H8" s="24">
        <v>36161</v>
      </c>
      <c r="I8" s="25"/>
      <c r="J8" s="26">
        <v>0.06</v>
      </c>
      <c r="K8" s="26">
        <v>5.27</v>
      </c>
      <c r="L8" s="26">
        <v>94.67</v>
      </c>
      <c r="M8" s="27"/>
      <c r="N8" s="28">
        <v>208</v>
      </c>
      <c r="O8" s="24">
        <v>11208</v>
      </c>
      <c r="P8" s="29">
        <f>'[1]מצבת מכשירים'!E64+'[1]מצבת מכשירים'!E73+'[1]מצבת מכשירים'!M64+'[1]מצבת מכשירים'!M73</f>
        <v>1013</v>
      </c>
    </row>
    <row r="9" spans="1:16">
      <c r="A9" s="22" t="s">
        <v>21</v>
      </c>
      <c r="B9" s="23">
        <v>28.18879747722135</v>
      </c>
      <c r="C9" s="23">
        <v>27.006453534816792</v>
      </c>
      <c r="D9" s="23"/>
      <c r="E9" s="24">
        <v>460926</v>
      </c>
      <c r="F9" s="24">
        <v>286265</v>
      </c>
      <c r="G9" s="24">
        <v>352260</v>
      </c>
      <c r="H9" s="24">
        <v>37656</v>
      </c>
      <c r="I9" s="25"/>
      <c r="J9" s="26">
        <v>15.79</v>
      </c>
      <c r="K9" s="26">
        <v>5.18</v>
      </c>
      <c r="L9" s="26">
        <v>79.03</v>
      </c>
      <c r="M9" s="27"/>
      <c r="N9" s="28">
        <v>229</v>
      </c>
      <c r="O9" s="24">
        <v>11023</v>
      </c>
      <c r="P9" s="29">
        <f>'[1]מצבת מכשירים'!E66+'[1]מצבת מכשירים'!M66</f>
        <v>1304</v>
      </c>
    </row>
    <row r="10" spans="1:16">
      <c r="A10" s="22" t="s">
        <v>22</v>
      </c>
      <c r="B10" s="23">
        <v>14.6272586606351</v>
      </c>
      <c r="C10" s="23">
        <v>15.762263090807888</v>
      </c>
      <c r="D10" s="23"/>
      <c r="E10" s="24">
        <v>239176</v>
      </c>
      <c r="F10" s="24">
        <v>167078</v>
      </c>
      <c r="G10" s="24">
        <v>188916</v>
      </c>
      <c r="H10" s="24">
        <v>17669</v>
      </c>
      <c r="I10" s="25"/>
      <c r="J10" s="26">
        <v>0.03</v>
      </c>
      <c r="K10" s="26">
        <v>16.55</v>
      </c>
      <c r="L10" s="26">
        <v>83.42</v>
      </c>
      <c r="M10" s="27"/>
      <c r="N10" s="28">
        <v>189</v>
      </c>
      <c r="O10" s="24">
        <v>8668</v>
      </c>
      <c r="P10" s="29">
        <f>'[1]מצבת מכשירים'!E65+'[1]מצבת מכשירים'!M65+'[1]מצבת מכשירים'!M69+'[1]מצבת מכשירים'!E69</f>
        <v>813</v>
      </c>
    </row>
    <row r="11" spans="1:16">
      <c r="A11" s="22" t="s">
        <v>23</v>
      </c>
      <c r="B11" s="23">
        <v>15.770708903041925</v>
      </c>
      <c r="C11" s="23">
        <v>18.486635141804129</v>
      </c>
      <c r="D11" s="23"/>
      <c r="E11" s="24">
        <v>257873</v>
      </c>
      <c r="F11" s="24">
        <v>195956</v>
      </c>
      <c r="G11" s="24">
        <v>199492</v>
      </c>
      <c r="H11" s="24">
        <v>15390</v>
      </c>
      <c r="I11" s="25"/>
      <c r="J11" s="26">
        <v>44.06</v>
      </c>
      <c r="K11" s="26">
        <v>0</v>
      </c>
      <c r="L11" s="26">
        <v>55.94</v>
      </c>
      <c r="M11" s="27"/>
      <c r="N11" s="28">
        <v>196</v>
      </c>
      <c r="O11" s="24">
        <v>6285</v>
      </c>
      <c r="P11" s="29">
        <f>'[1]מצבת מכשירים'!E70+'[1]מצבת מכשירים'!E63+'[1]מצבת מכשירים'!M63+'[1]מצבת מכשירים'!M70</f>
        <v>356</v>
      </c>
    </row>
    <row r="12" spans="1:16">
      <c r="A12" s="22" t="s">
        <v>24</v>
      </c>
      <c r="B12" s="23">
        <v>8.202361154816451</v>
      </c>
      <c r="C12" s="23">
        <v>8.0340578939968132</v>
      </c>
      <c r="D12" s="23"/>
      <c r="E12" s="24">
        <v>134120</v>
      </c>
      <c r="F12" s="24">
        <v>85160</v>
      </c>
      <c r="G12" s="24">
        <v>111697</v>
      </c>
      <c r="H12" s="24">
        <v>8413</v>
      </c>
      <c r="I12" s="25"/>
      <c r="J12" s="26">
        <v>48.34</v>
      </c>
      <c r="K12" s="26">
        <v>5.56</v>
      </c>
      <c r="L12" s="26">
        <v>46.099999999999994</v>
      </c>
      <c r="M12" s="27"/>
      <c r="N12" s="28">
        <v>158</v>
      </c>
      <c r="O12" s="24">
        <v>4361</v>
      </c>
      <c r="P12" s="29">
        <f>'[1]מצבת מכשירים'!E68+'[1]מצבת מכשירים'!E71+'[1]מצבת מכשירים'!E74+'[1]מצבת מכשירים'!E75+'[1]מצבת מכשירים'!E72+'[1]מצבת מכשירים'!M68+'[1]מצבת מכשירים'!M71+'[1]מצבת מכשירים'!M72+'[1]מצבת מכשירים'!M74+'[1]מצבת מכשירים'!M75</f>
        <v>357</v>
      </c>
    </row>
    <row r="13" spans="1:16">
      <c r="A13" s="30" t="s">
        <v>25</v>
      </c>
      <c r="B13" s="31">
        <v>94.96147247139541</v>
      </c>
      <c r="C13" s="31">
        <v>95.962840364328272</v>
      </c>
      <c r="D13" s="31"/>
      <c r="E13" s="32">
        <v>1552752</v>
      </c>
      <c r="F13" s="32">
        <v>1017194</v>
      </c>
      <c r="G13" s="32">
        <v>1217027</v>
      </c>
      <c r="H13" s="32">
        <v>115289</v>
      </c>
      <c r="I13" s="33"/>
      <c r="J13" s="26"/>
      <c r="K13" s="26"/>
      <c r="L13" s="26"/>
      <c r="M13" s="34"/>
      <c r="N13" s="32">
        <v>980</v>
      </c>
      <c r="O13" s="32">
        <v>41545</v>
      </c>
      <c r="P13" s="35">
        <f>SUM(P8:P12)</f>
        <v>3843</v>
      </c>
    </row>
    <row r="14" spans="1:16">
      <c r="A14" s="22" t="s">
        <v>26</v>
      </c>
      <c r="B14" s="23">
        <v>2.5267577801401471</v>
      </c>
      <c r="C14" s="23">
        <v>2.302668918232436</v>
      </c>
      <c r="D14" s="23"/>
      <c r="E14" s="24">
        <v>41316</v>
      </c>
      <c r="F14" s="24">
        <v>24408</v>
      </c>
      <c r="G14" s="24">
        <v>31905</v>
      </c>
      <c r="H14" s="24">
        <v>2498</v>
      </c>
      <c r="I14" s="25"/>
      <c r="J14" s="26">
        <v>74.760000000000005</v>
      </c>
      <c r="K14" s="26">
        <v>0.23</v>
      </c>
      <c r="L14" s="26">
        <v>25.009999999999991</v>
      </c>
      <c r="M14" s="27"/>
      <c r="N14" s="24">
        <v>36</v>
      </c>
      <c r="O14" s="24">
        <v>1193</v>
      </c>
      <c r="P14" s="29">
        <f>'[1]מצבת מכשירים'!E67+'[1]מצבת מכשירים'!M67</f>
        <v>66</v>
      </c>
    </row>
    <row r="15" spans="1:16">
      <c r="A15" s="22" t="s">
        <v>27</v>
      </c>
      <c r="B15" s="23">
        <v>0.81292786795703598</v>
      </c>
      <c r="C15" s="23">
        <v>0.94424708848314598</v>
      </c>
      <c r="D15" s="23"/>
      <c r="E15" s="24">
        <v>13292.5</v>
      </c>
      <c r="F15" s="24">
        <v>10008.9</v>
      </c>
      <c r="G15" s="24">
        <v>10513.3</v>
      </c>
      <c r="H15" s="24">
        <v>895.2</v>
      </c>
      <c r="I15" s="25"/>
      <c r="J15" s="26">
        <v>86.57</v>
      </c>
      <c r="K15" s="26">
        <v>0</v>
      </c>
      <c r="L15" s="26">
        <v>13.430000000000007</v>
      </c>
      <c r="M15" s="27"/>
      <c r="N15" s="24">
        <v>20</v>
      </c>
      <c r="O15" s="24">
        <v>572</v>
      </c>
      <c r="P15" s="29"/>
    </row>
    <row r="16" spans="1:16">
      <c r="A16" s="22" t="s">
        <v>28</v>
      </c>
      <c r="B16" s="23">
        <v>0.43557155246669943</v>
      </c>
      <c r="C16" s="23">
        <v>0.44141091451645953</v>
      </c>
      <c r="D16" s="23"/>
      <c r="E16" s="24">
        <v>7122.2</v>
      </c>
      <c r="F16" s="24">
        <v>4678.8999999999996</v>
      </c>
      <c r="G16" s="24">
        <v>4077.9</v>
      </c>
      <c r="H16" s="24">
        <v>607.79999999999995</v>
      </c>
      <c r="I16" s="25"/>
      <c r="J16" s="26">
        <v>6.5</v>
      </c>
      <c r="K16" s="26">
        <v>12.58</v>
      </c>
      <c r="L16" s="26">
        <v>80.92</v>
      </c>
      <c r="M16" s="27"/>
      <c r="N16" s="24">
        <v>1</v>
      </c>
      <c r="O16" s="24">
        <v>42</v>
      </c>
      <c r="P16" s="29"/>
    </row>
    <row r="17" spans="1:16">
      <c r="A17" s="30" t="s">
        <v>29</v>
      </c>
      <c r="B17" s="31">
        <v>3.7752572005638827</v>
      </c>
      <c r="C17" s="31">
        <v>3.6883269212320413</v>
      </c>
      <c r="D17" s="31"/>
      <c r="E17" s="32">
        <v>61730.7</v>
      </c>
      <c r="F17" s="32">
        <v>39095.800000000003</v>
      </c>
      <c r="G17" s="32">
        <v>46496.2</v>
      </c>
      <c r="H17" s="32">
        <v>4001</v>
      </c>
      <c r="I17" s="33"/>
      <c r="J17" s="36"/>
      <c r="K17" s="36"/>
      <c r="L17" s="36"/>
      <c r="M17" s="37"/>
      <c r="N17" s="32">
        <v>57</v>
      </c>
      <c r="O17" s="32">
        <v>1807</v>
      </c>
      <c r="P17" s="35">
        <f>SUM(P14:P16)</f>
        <v>66</v>
      </c>
    </row>
    <row r="18" spans="1:16" hidden="1">
      <c r="A18" s="38" t="s">
        <v>30</v>
      </c>
      <c r="B18" s="39">
        <v>0.57368317256609602</v>
      </c>
      <c r="C18" s="39">
        <v>8.2721150672274632E-2</v>
      </c>
      <c r="D18" s="39"/>
      <c r="E18" s="29">
        <v>9380.5168599999997</v>
      </c>
      <c r="F18" s="29">
        <v>876.83375999999998</v>
      </c>
      <c r="G18" s="29">
        <v>8135.7439800000002</v>
      </c>
      <c r="H18" s="40"/>
      <c r="I18" s="40"/>
      <c r="J18" s="41"/>
      <c r="K18" s="41"/>
      <c r="L18" s="41"/>
      <c r="M18" s="42"/>
      <c r="N18" s="29">
        <v>2</v>
      </c>
      <c r="O18" s="40"/>
      <c r="P18" s="40"/>
    </row>
    <row r="19" spans="1:16" hidden="1">
      <c r="A19" s="38" t="s">
        <v>31</v>
      </c>
      <c r="B19" s="39">
        <v>0.61694256351115362</v>
      </c>
      <c r="C19" s="39">
        <v>0.19917548400460741</v>
      </c>
      <c r="D19" s="39"/>
      <c r="E19" s="29">
        <v>10087.868</v>
      </c>
      <c r="F19" s="29">
        <v>2111.2350000000001</v>
      </c>
      <c r="G19" s="29">
        <v>9192.6820000000007</v>
      </c>
      <c r="H19" s="40"/>
      <c r="I19" s="40"/>
      <c r="J19" s="41"/>
      <c r="K19" s="41"/>
      <c r="L19" s="41"/>
      <c r="M19" s="42"/>
      <c r="N19" s="29">
        <v>2</v>
      </c>
      <c r="O19" s="40"/>
      <c r="P19" s="40"/>
    </row>
    <row r="20" spans="1:16" hidden="1">
      <c r="A20" s="38" t="s">
        <v>32</v>
      </c>
      <c r="B20" s="39">
        <v>7.2644591963444485E-2</v>
      </c>
      <c r="C20" s="39">
        <v>6.6936079762814182E-2</v>
      </c>
      <c r="D20" s="39"/>
      <c r="E20" s="29">
        <v>1187.8399999999999</v>
      </c>
      <c r="F20" s="29">
        <v>709.51400000000001</v>
      </c>
      <c r="G20" s="29">
        <v>1071.607</v>
      </c>
      <c r="H20" s="40"/>
      <c r="I20" s="40"/>
      <c r="J20" s="41"/>
      <c r="K20" s="41"/>
      <c r="L20" s="41"/>
      <c r="M20" s="42"/>
      <c r="N20" s="29">
        <v>1</v>
      </c>
      <c r="O20" s="40"/>
      <c r="P20" s="40"/>
    </row>
    <row r="21" spans="1:16" hidden="1">
      <c r="A21" s="38" t="s">
        <v>33</v>
      </c>
      <c r="B21" s="39">
        <v>0</v>
      </c>
      <c r="C21" s="39">
        <v>0</v>
      </c>
      <c r="D21" s="39"/>
      <c r="E21" s="29">
        <v>0</v>
      </c>
      <c r="F21" s="29">
        <v>0</v>
      </c>
      <c r="G21" s="29">
        <v>0</v>
      </c>
      <c r="H21" s="40"/>
      <c r="I21" s="40"/>
      <c r="J21" s="41"/>
      <c r="K21" s="41"/>
      <c r="L21" s="41"/>
      <c r="M21" s="42"/>
      <c r="N21" s="29">
        <v>1</v>
      </c>
      <c r="O21" s="40"/>
      <c r="P21" s="40"/>
    </row>
    <row r="22" spans="1:16" s="45" customFormat="1" ht="13.5" customHeight="1">
      <c r="A22" s="30" t="s">
        <v>34</v>
      </c>
      <c r="B22" s="31">
        <v>1.2632703280406941</v>
      </c>
      <c r="C22" s="31">
        <v>0.34883271443969621</v>
      </c>
      <c r="D22" s="31"/>
      <c r="E22" s="32">
        <v>20656.224859999998</v>
      </c>
      <c r="F22" s="32">
        <v>3697.5827600000002</v>
      </c>
      <c r="G22" s="32">
        <v>18400.03298</v>
      </c>
      <c r="H22" s="32"/>
      <c r="I22" s="33"/>
      <c r="J22" s="43"/>
      <c r="K22" s="43"/>
      <c r="L22" s="43"/>
      <c r="M22" s="44"/>
      <c r="N22" s="32">
        <v>6</v>
      </c>
      <c r="O22" s="32"/>
      <c r="P22" s="32"/>
    </row>
    <row r="23" spans="1:16" s="45" customFormat="1">
      <c r="A23" s="30" t="s">
        <v>35</v>
      </c>
      <c r="B23" s="46">
        <v>99.999999999999986</v>
      </c>
      <c r="C23" s="46">
        <v>100</v>
      </c>
      <c r="D23" s="47"/>
      <c r="E23" s="33">
        <v>1635138.9248599999</v>
      </c>
      <c r="F23" s="33">
        <v>1059987.3827599999</v>
      </c>
      <c r="G23" s="33">
        <v>1281923.2329800001</v>
      </c>
      <c r="H23" s="33">
        <v>119290</v>
      </c>
      <c r="I23" s="33"/>
      <c r="J23" s="44"/>
      <c r="K23" s="44"/>
      <c r="L23" s="48"/>
      <c r="M23" s="48"/>
      <c r="N23" s="33">
        <v>1043</v>
      </c>
      <c r="O23" s="33">
        <v>43352</v>
      </c>
      <c r="P23" s="49">
        <f>P22+P17+P13</f>
        <v>3909</v>
      </c>
    </row>
    <row r="24" spans="1:16" s="51" customFormat="1" ht="12.75" customHeight="1">
      <c r="A24" s="50" t="s">
        <v>36</v>
      </c>
      <c r="B24" s="50"/>
      <c r="C24" s="50"/>
      <c r="D24" s="50"/>
      <c r="E24" s="50"/>
      <c r="F24" s="50"/>
      <c r="G24" s="50"/>
      <c r="H24" s="50"/>
      <c r="I24" s="50"/>
      <c r="J24" s="50"/>
      <c r="K24" s="50"/>
      <c r="L24" s="50"/>
      <c r="M24" s="50"/>
      <c r="N24" s="50"/>
      <c r="O24" s="50"/>
      <c r="P24" s="50"/>
    </row>
    <row r="25" spans="1:16" s="51" customFormat="1">
      <c r="A25" s="52" t="s">
        <v>37</v>
      </c>
      <c r="B25" s="52"/>
      <c r="C25" s="52"/>
      <c r="D25" s="52"/>
      <c r="E25" s="52"/>
      <c r="F25" s="52"/>
      <c r="G25" s="52"/>
      <c r="H25" s="52"/>
      <c r="I25" s="52"/>
      <c r="J25" s="52"/>
      <c r="K25" s="52"/>
      <c r="L25" s="52"/>
      <c r="M25" s="52"/>
      <c r="N25" s="52"/>
      <c r="O25" s="52"/>
      <c r="P25" s="52"/>
    </row>
    <row r="26" spans="1:16" s="54" customFormat="1">
      <c r="A26" s="53" t="s">
        <v>38</v>
      </c>
      <c r="B26" s="53"/>
      <c r="C26" s="53"/>
      <c r="D26" s="53"/>
      <c r="E26" s="53"/>
      <c r="F26" s="53"/>
      <c r="G26" s="53"/>
      <c r="H26" s="53"/>
      <c r="I26" s="53"/>
      <c r="J26" s="53"/>
      <c r="K26" s="53"/>
      <c r="L26" s="53"/>
      <c r="M26" s="53"/>
      <c r="N26" s="53"/>
      <c r="O26" s="53"/>
      <c r="P26" s="53"/>
    </row>
    <row r="27" spans="1:16" s="51" customFormat="1" ht="12.75" customHeight="1">
      <c r="A27" s="52" t="s">
        <v>39</v>
      </c>
      <c r="B27" s="52"/>
      <c r="C27" s="52"/>
      <c r="D27" s="52"/>
      <c r="E27" s="52"/>
      <c r="F27" s="52"/>
      <c r="G27" s="52"/>
      <c r="H27" s="52"/>
      <c r="I27" s="52"/>
      <c r="J27" s="52"/>
      <c r="K27" s="52"/>
      <c r="L27" s="52"/>
      <c r="M27" s="52"/>
      <c r="N27" s="52"/>
      <c r="O27" s="52"/>
      <c r="P27" s="52"/>
    </row>
    <row r="28" spans="1:16" s="54" customFormat="1" hidden="1">
      <c r="A28" s="55" t="s">
        <v>40</v>
      </c>
      <c r="B28" s="55"/>
      <c r="C28" s="55"/>
      <c r="D28" s="55"/>
      <c r="E28" s="55"/>
      <c r="F28" s="55"/>
      <c r="G28" s="55"/>
      <c r="H28" s="55"/>
      <c r="I28" s="55"/>
      <c r="J28" s="55"/>
      <c r="K28" s="55"/>
      <c r="L28" s="55"/>
      <c r="M28" s="55"/>
      <c r="N28" s="55"/>
      <c r="O28" s="55"/>
      <c r="P28" s="55"/>
    </row>
    <row r="29" spans="1:16" s="51" customFormat="1">
      <c r="A29" s="56" t="s">
        <v>41</v>
      </c>
      <c r="B29" s="56"/>
      <c r="C29" s="56"/>
      <c r="D29" s="56"/>
      <c r="E29" s="56"/>
      <c r="F29" s="56"/>
      <c r="G29" s="56"/>
      <c r="H29" s="56"/>
      <c r="I29" s="56"/>
      <c r="J29" s="56"/>
      <c r="K29" s="56"/>
      <c r="L29" s="56"/>
      <c r="M29" s="56"/>
      <c r="N29" s="56"/>
      <c r="O29" s="56"/>
      <c r="P29" s="56"/>
    </row>
    <row r="30" spans="1:16" s="51" customFormat="1">
      <c r="A30" s="57" t="s">
        <v>42</v>
      </c>
      <c r="B30" s="57"/>
      <c r="C30" s="57"/>
      <c r="D30" s="57"/>
      <c r="E30" s="57"/>
      <c r="F30" s="57"/>
      <c r="G30" s="57"/>
      <c r="H30" s="57"/>
      <c r="I30" s="57"/>
      <c r="J30" s="57"/>
      <c r="K30" s="57"/>
      <c r="L30" s="57"/>
      <c r="M30" s="57"/>
      <c r="N30" s="57"/>
      <c r="O30" s="57"/>
      <c r="P30" s="57"/>
    </row>
    <row r="31" spans="1:16" s="51" customFormat="1">
      <c r="A31" s="58" t="s">
        <v>43</v>
      </c>
      <c r="B31" s="58"/>
      <c r="C31" s="58"/>
      <c r="D31" s="58"/>
      <c r="E31" s="58"/>
      <c r="F31" s="58"/>
      <c r="G31" s="58"/>
      <c r="H31" s="58"/>
      <c r="I31" s="58"/>
      <c r="J31" s="58"/>
      <c r="K31" s="58"/>
      <c r="L31" s="58"/>
      <c r="M31" s="58"/>
      <c r="N31" s="58"/>
      <c r="O31" s="58"/>
      <c r="P31" s="58"/>
    </row>
    <row r="35" spans="1:9">
      <c r="E35" s="59"/>
      <c r="G35" s="59"/>
      <c r="H35" s="59"/>
      <c r="I35" s="60"/>
    </row>
    <row r="39" spans="1:9">
      <c r="A39" s="61"/>
    </row>
  </sheetData>
  <mergeCells count="15">
    <mergeCell ref="A31:P31"/>
    <mergeCell ref="A24:P24"/>
    <mergeCell ref="A25:P25"/>
    <mergeCell ref="A26:P26"/>
    <mergeCell ref="A27:P27"/>
    <mergeCell ref="A28:P28"/>
    <mergeCell ref="A29:P29"/>
    <mergeCell ref="A3:P3"/>
    <mergeCell ref="A4:P4"/>
    <mergeCell ref="B5:H5"/>
    <mergeCell ref="J5:L5"/>
    <mergeCell ref="N5:P5"/>
    <mergeCell ref="B7:C7"/>
    <mergeCell ref="E7:H7"/>
    <mergeCell ref="J7:L7"/>
  </mergeCells>
  <pageMargins left="0.25" right="0.25" top="0.75" bottom="0.75" header="0.3" footer="0.3"/>
  <pageSetup paperSize="9" fitToHeight="0"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68E7D3D-A1BC-447B-8961-2151682E20E8}"/>
</file>

<file path=customXml/itemProps2.xml><?xml version="1.0" encoding="utf-8"?>
<ds:datastoreItem xmlns:ds="http://schemas.openxmlformats.org/officeDocument/2006/customXml" ds:itemID="{89FC4DB0-C854-41E8-B7C3-AD474AA87949}"/>
</file>

<file path=customXml/itemProps3.xml><?xml version="1.0" encoding="utf-8"?>
<ds:datastoreItem xmlns:ds="http://schemas.openxmlformats.org/officeDocument/2006/customXml" ds:itemID="{3C31873D-9C9E-4F0F-A10E-E062F18035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א-2 מבנה המערכת</vt:lpstr>
      <vt:lpstr>'א-2 מבנה המערכת'!WPrint_Area_W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2019-05-21T07:13:14Z</dcterms:created>
  <dcterms:modified xsi:type="dcterms:W3CDTF">2019-05-21T07:13:30Z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